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inemantovan/Downloads/"/>
    </mc:Choice>
  </mc:AlternateContent>
  <xr:revisionPtr revIDLastSave="0" documentId="8_{CF204481-142C-0F40-9909-D14AA2E66EEA}" xr6:coauthVersionLast="47" xr6:coauthVersionMax="47" xr10:uidLastSave="{00000000-0000-0000-0000-000000000000}"/>
  <bookViews>
    <workbookView xWindow="0" yWindow="500" windowWidth="28800" windowHeight="16320" xr2:uid="{00000000-000D-0000-FFFF-FFFF00000000}"/>
  </bookViews>
  <sheets>
    <sheet name="CONTROLE FINANCEIR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0" i="1" l="1"/>
  <c r="P109" i="1"/>
  <c r="P108" i="1"/>
  <c r="P107" i="1"/>
  <c r="P106" i="1"/>
  <c r="P105" i="1"/>
  <c r="O110" i="1"/>
  <c r="O109" i="1"/>
  <c r="O108" i="1"/>
  <c r="O107" i="1"/>
  <c r="O106" i="1"/>
  <c r="O105" i="1"/>
  <c r="N110" i="1"/>
  <c r="N109" i="1"/>
  <c r="N108" i="1"/>
  <c r="N107" i="1"/>
  <c r="N106" i="1"/>
  <c r="N105" i="1"/>
  <c r="M110" i="1"/>
  <c r="M109" i="1"/>
  <c r="M108" i="1"/>
  <c r="M107" i="1"/>
  <c r="M106" i="1"/>
  <c r="M105" i="1"/>
  <c r="L110" i="1"/>
  <c r="L109" i="1"/>
  <c r="L108" i="1"/>
  <c r="L107" i="1"/>
  <c r="L106" i="1"/>
  <c r="L111" i="1" s="1"/>
  <c r="L105" i="1"/>
  <c r="K110" i="1"/>
  <c r="K109" i="1"/>
  <c r="K108" i="1"/>
  <c r="K107" i="1"/>
  <c r="K106" i="1"/>
  <c r="K105" i="1"/>
  <c r="J110" i="1"/>
  <c r="J109" i="1"/>
  <c r="J108" i="1"/>
  <c r="J107" i="1"/>
  <c r="J106" i="1"/>
  <c r="J105" i="1"/>
  <c r="I110" i="1"/>
  <c r="I109" i="1"/>
  <c r="I108" i="1"/>
  <c r="I107" i="1"/>
  <c r="I106" i="1"/>
  <c r="I105" i="1"/>
  <c r="I111" i="1" s="1"/>
  <c r="H110" i="1"/>
  <c r="H109" i="1"/>
  <c r="H108" i="1"/>
  <c r="H107" i="1"/>
  <c r="H106" i="1"/>
  <c r="H105" i="1"/>
  <c r="G110" i="1"/>
  <c r="G109" i="1"/>
  <c r="G108" i="1"/>
  <c r="G107" i="1"/>
  <c r="G106" i="1"/>
  <c r="G105" i="1"/>
  <c r="F110" i="1"/>
  <c r="F109" i="1"/>
  <c r="F108" i="1"/>
  <c r="F107" i="1"/>
  <c r="F111" i="1" s="1"/>
  <c r="F106" i="1"/>
  <c r="F105" i="1"/>
  <c r="E110" i="1"/>
  <c r="E109" i="1"/>
  <c r="E108" i="1"/>
  <c r="E107" i="1"/>
  <c r="E106" i="1"/>
  <c r="E105" i="1"/>
  <c r="O101" i="1"/>
  <c r="O102" i="1" s="1"/>
  <c r="M101" i="1"/>
  <c r="K101" i="1"/>
  <c r="K102" i="1" s="1"/>
  <c r="I101" i="1"/>
  <c r="G101" i="1"/>
  <c r="O89" i="1"/>
  <c r="M89" i="1"/>
  <c r="M90" i="1" s="1"/>
  <c r="K89" i="1"/>
  <c r="K90" i="1" s="1"/>
  <c r="I89" i="1"/>
  <c r="G89" i="1"/>
  <c r="O78" i="1"/>
  <c r="M78" i="1"/>
  <c r="K78" i="1"/>
  <c r="K79" i="1" s="1"/>
  <c r="I78" i="1"/>
  <c r="G78" i="1"/>
  <c r="O49" i="1"/>
  <c r="M49" i="1"/>
  <c r="K49" i="1"/>
  <c r="K50" i="1" s="1"/>
  <c r="I49" i="1"/>
  <c r="G49" i="1"/>
  <c r="P22" i="1"/>
  <c r="O22" i="1"/>
  <c r="N22" i="1"/>
  <c r="N23" i="1" s="1"/>
  <c r="M22" i="1"/>
  <c r="L22" i="1"/>
  <c r="K22" i="1"/>
  <c r="K23" i="1" s="1"/>
  <c r="J22" i="1"/>
  <c r="I22" i="1"/>
  <c r="H22" i="1"/>
  <c r="G22" i="1"/>
  <c r="P13" i="1"/>
  <c r="P50" i="1" s="1"/>
  <c r="O13" i="1"/>
  <c r="N13" i="1"/>
  <c r="M13" i="1"/>
  <c r="M23" i="1" s="1"/>
  <c r="L13" i="1"/>
  <c r="K13" i="1"/>
  <c r="J13" i="1"/>
  <c r="J50" i="1" s="1"/>
  <c r="I13" i="1"/>
  <c r="I50" i="1" s="1"/>
  <c r="H13" i="1"/>
  <c r="H90" i="1" s="1"/>
  <c r="G13" i="1"/>
  <c r="G23" i="1" s="1"/>
  <c r="L49" i="1"/>
  <c r="L50" i="1" s="1"/>
  <c r="J49" i="1"/>
  <c r="H49" i="1"/>
  <c r="P49" i="1"/>
  <c r="J23" i="1"/>
  <c r="N101" i="1"/>
  <c r="N102" i="1" s="1"/>
  <c r="N89" i="1"/>
  <c r="N90" i="1"/>
  <c r="H89" i="1"/>
  <c r="P89" i="1"/>
  <c r="H101" i="1"/>
  <c r="H102" i="1" s="1"/>
  <c r="P101" i="1"/>
  <c r="P102" i="1"/>
  <c r="N49" i="1"/>
  <c r="N50" i="1" s="1"/>
  <c r="J89" i="1"/>
  <c r="J90" i="1" s="1"/>
  <c r="J101" i="1"/>
  <c r="J102" i="1" s="1"/>
  <c r="L89" i="1"/>
  <c r="L90" i="1" s="1"/>
  <c r="L101" i="1"/>
  <c r="N78" i="1"/>
  <c r="N79" i="1"/>
  <c r="J78" i="1"/>
  <c r="H78" i="1"/>
  <c r="P78" i="1"/>
  <c r="L78" i="1"/>
  <c r="L23" i="1"/>
  <c r="P23" i="1"/>
  <c r="G90" i="1"/>
  <c r="L79" i="1"/>
  <c r="L102" i="1"/>
  <c r="F101" i="1"/>
  <c r="F102" i="1"/>
  <c r="E101" i="1"/>
  <c r="F89" i="1"/>
  <c r="E89" i="1"/>
  <c r="E13" i="1"/>
  <c r="F78" i="1"/>
  <c r="E78" i="1"/>
  <c r="F49" i="1"/>
  <c r="E49" i="1"/>
  <c r="F22" i="1"/>
  <c r="E22" i="1"/>
  <c r="F13" i="1"/>
  <c r="F90" i="1" s="1"/>
  <c r="H111" i="1" l="1"/>
  <c r="O111" i="1"/>
  <c r="P111" i="1"/>
  <c r="G111" i="1"/>
  <c r="M111" i="1"/>
  <c r="J111" i="1"/>
  <c r="N111" i="1"/>
  <c r="K111" i="1"/>
  <c r="P79" i="1"/>
  <c r="P90" i="1"/>
  <c r="O50" i="1"/>
  <c r="O23" i="1"/>
  <c r="O90" i="1"/>
  <c r="O79" i="1"/>
  <c r="M79" i="1"/>
  <c r="M102" i="1"/>
  <c r="M50" i="1"/>
  <c r="J79" i="1"/>
  <c r="H23" i="1"/>
  <c r="H79" i="1"/>
  <c r="H50" i="1"/>
  <c r="G79" i="1"/>
  <c r="G102" i="1"/>
  <c r="G50" i="1"/>
  <c r="F79" i="1"/>
  <c r="F50" i="1"/>
  <c r="F23" i="1"/>
  <c r="E111" i="1"/>
  <c r="E23" i="1"/>
  <c r="E90" i="1"/>
  <c r="E79" i="1"/>
  <c r="E102" i="1"/>
  <c r="E50" i="1"/>
  <c r="I102" i="1"/>
  <c r="I79" i="1"/>
  <c r="I23" i="1"/>
  <c r="I90" i="1"/>
</calcChain>
</file>

<file path=xl/sharedStrings.xml><?xml version="1.0" encoding="utf-8"?>
<sst xmlns="http://schemas.openxmlformats.org/spreadsheetml/2006/main" count="142" uniqueCount="109">
  <si>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</si>
  <si>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</si>
  <si>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</si>
  <si>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</si>
  <si>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</si>
  <si>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</si>
  <si>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</si>
  <si>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</si>
  <si>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</si>
  <si>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</si>
  <si>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</si>
  <si>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</si>
  <si>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Valor</t>
  </si>
  <si>
    <t>Salário</t>
  </si>
  <si>
    <t>Horas extras</t>
  </si>
  <si>
    <t>13º salário / férias</t>
  </si>
  <si>
    <t>Dividendos</t>
  </si>
  <si>
    <t>PLR e Outros</t>
  </si>
  <si>
    <t>Receita com imóveis</t>
  </si>
  <si>
    <t>Reembolso médico</t>
  </si>
  <si>
    <t>Total</t>
  </si>
  <si>
    <t>Ações</t>
  </si>
  <si>
    <t>Tesouro Direto</t>
  </si>
  <si>
    <t>Renda fixa</t>
  </si>
  <si>
    <t>Fundos de Investimentos</t>
  </si>
  <si>
    <t>Outros</t>
  </si>
  <si>
    <t>% sobre Receita</t>
  </si>
  <si>
    <t>Aluguel</t>
  </si>
  <si>
    <t>Condomínio</t>
  </si>
  <si>
    <t>Prestação da casa</t>
  </si>
  <si>
    <t>Seguro</t>
  </si>
  <si>
    <t>Diarista</t>
  </si>
  <si>
    <t xml:space="preserve">Mensalista </t>
  </si>
  <si>
    <t>Prestação do carro</t>
  </si>
  <si>
    <t>Seguro do carro</t>
  </si>
  <si>
    <t>Estacionamento</t>
  </si>
  <si>
    <t>Seguro saúde</t>
  </si>
  <si>
    <t>Plano de saúde</t>
  </si>
  <si>
    <t>Colégio</t>
  </si>
  <si>
    <t>Faculdade</t>
  </si>
  <si>
    <t>Cursos extras</t>
  </si>
  <si>
    <t>IPTU</t>
  </si>
  <si>
    <t>IPVA</t>
  </si>
  <si>
    <t>Seguro de vida</t>
  </si>
  <si>
    <t>SALDO</t>
  </si>
  <si>
    <t>Luz</t>
  </si>
  <si>
    <t>Água</t>
  </si>
  <si>
    <t>Telefone</t>
  </si>
  <si>
    <t>Telefone Celular</t>
  </si>
  <si>
    <t>Gás</t>
  </si>
  <si>
    <t>TV a cabo</t>
  </si>
  <si>
    <t>Internet</t>
  </si>
  <si>
    <t>Metrô</t>
  </si>
  <si>
    <t>Ônibus</t>
  </si>
  <si>
    <t>Combustível</t>
  </si>
  <si>
    <t>Supermercado</t>
  </si>
  <si>
    <t>Feira</t>
  </si>
  <si>
    <t>Padaria</t>
  </si>
  <si>
    <t>Medicamentos</t>
  </si>
  <si>
    <t>Cabeleireiro</t>
  </si>
  <si>
    <t>Manicure</t>
  </si>
  <si>
    <t>Esteticista</t>
  </si>
  <si>
    <t>Academia</t>
  </si>
  <si>
    <t>Pilates/Yoga</t>
  </si>
  <si>
    <t>Médico</t>
  </si>
  <si>
    <t>Dentista</t>
  </si>
  <si>
    <t>Hospital</t>
  </si>
  <si>
    <t>Carro</t>
  </si>
  <si>
    <t>Casa</t>
  </si>
  <si>
    <t>Material escolar</t>
  </si>
  <si>
    <t>Uniforme</t>
  </si>
  <si>
    <t>Viagens</t>
  </si>
  <si>
    <t>Cinema/teatro</t>
  </si>
  <si>
    <t>Restaurantes/bares</t>
  </si>
  <si>
    <t>Serviços de streaming</t>
  </si>
  <si>
    <t>Roupas</t>
  </si>
  <si>
    <t>Calçados</t>
  </si>
  <si>
    <t>Acessórios</t>
  </si>
  <si>
    <t>Presentes</t>
  </si>
  <si>
    <t>Receita</t>
  </si>
  <si>
    <t>Investimentos</t>
  </si>
  <si>
    <t>Despesas fixas</t>
  </si>
  <si>
    <t>Despesas variáveis</t>
  </si>
  <si>
    <t>Despesas extras</t>
  </si>
  <si>
    <t>Despesas adicionais</t>
  </si>
  <si>
    <t>Saldo</t>
  </si>
  <si>
    <t>Receitas</t>
  </si>
  <si>
    <t>Categoria</t>
  </si>
  <si>
    <t>Despesas</t>
  </si>
  <si>
    <t xml:space="preserve">Despesas Fixas
</t>
  </si>
  <si>
    <t>HABITAÇÃO</t>
  </si>
  <si>
    <t>TRANSPORTE</t>
  </si>
  <si>
    <t>SAÚDE</t>
  </si>
  <si>
    <t>EDUCAÇÃO</t>
  </si>
  <si>
    <t>IMPOSTOS</t>
  </si>
  <si>
    <t>OUTROS</t>
  </si>
  <si>
    <t>TOTAL DESPESAS FIXAS</t>
  </si>
  <si>
    <t>% SOBRE RECEITA</t>
  </si>
  <si>
    <t>Despesas Variáveis</t>
  </si>
  <si>
    <t>ALIMENTAÇÃO</t>
  </si>
  <si>
    <t>CUIDADOS PESSOAIS</t>
  </si>
  <si>
    <t>TOTAL DESPESAS VARIÁVEIS</t>
  </si>
  <si>
    <t>EXTRAS</t>
  </si>
  <si>
    <t>MANUTENÇÃO / PREVENÇÃO</t>
  </si>
  <si>
    <t>TOTAL DESPESAS EXTRAS</t>
  </si>
  <si>
    <t>LAZER</t>
  </si>
  <si>
    <t>VESTUÁRIO</t>
  </si>
  <si>
    <t>TOTAL DESPESAS ADICIONAIS</t>
  </si>
  <si>
    <t>ADICIONAIS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</si>
</sst>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&quot;R$ 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C000"/>
      <name val="Roboto Light"/>
    </font>
    <font>
      <sz val="14"/>
      <name val="Roboto Light"/>
    </font>
    <font>
      <sz val="12"/>
      <color theme="1"/>
      <name val="Roboto Light"/>
    </font>
    <font>
      <b/>
      <sz val="12"/>
      <name val="Roboto Light"/>
    </font>
    <font>
      <sz val="11"/>
      <color theme="1"/>
      <name val="Roboto Light"/>
    </font>
    <font>
      <sz val="12"/>
      <name val="Roboto Light"/>
    </font>
    <font>
      <b/>
      <sz val="14"/>
      <color rgb="FFFFC000"/>
      <name val="Roboto Light"/>
    </font>
    <font>
      <b/>
      <sz val="12"/>
      <color rgb="FFC8AB74"/>
      <name val="Sora ExtraLight"/>
    </font>
    <font>
      <b/>
      <sz val="18"/>
      <color rgb="FFC8AB74"/>
      <name val="Sora"/>
    </font>
    <font>
      <b/>
      <sz val="10"/>
      <color rgb="FFC8AB74"/>
      <name val="Sora"/>
    </font>
    <font>
      <b/>
      <sz val="12"/>
      <color rgb="FFC8AB74"/>
      <name val="Sora"/>
    </font>
    <font>
      <b/>
      <sz val="9"/>
      <color rgb="FFC8AB74"/>
      <name val="Sora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F2B27"/>
        <bgColor indexed="64"/>
      </patternFill>
    </fill>
    <fill>
      <patternFill patternType="solid">
        <fgColor rgb="FF052724"/>
        <bgColor indexed="64"/>
      </patternFill>
    </fill>
    <fill>
      <patternFill patternType="solid">
        <fgColor rgb="FF052724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22"/>
      </top>
      <bottom style="thin">
        <color theme="0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vertical="center"/>
    </xf>
    <xf numFmtId="0" fontId="4" fillId="0" borderId="5" xfId="0" applyFont="1" applyBorder="1"/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5" fontId="4" fillId="0" borderId="5" xfId="0" applyNumberFormat="1" applyFont="1" applyBorder="1" applyAlignment="1">
      <alignment horizontal="right" vertical="center" indent="1"/>
    </xf>
    <xf numFmtId="164" fontId="4" fillId="0" borderId="5" xfId="2" applyFont="1" applyBorder="1" applyAlignment="1">
      <alignment horizontal="right" vertical="center" indent="1"/>
    </xf>
    <xf numFmtId="164" fontId="4" fillId="0" borderId="3" xfId="2" applyFont="1" applyBorder="1" applyAlignment="1">
      <alignment horizontal="right" vertical="center" indent="1"/>
    </xf>
    <xf numFmtId="0" fontId="5" fillId="2" borderId="20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9" fontId="5" fillId="2" borderId="1" xfId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right" vertical="center" indent="1"/>
    </xf>
    <xf numFmtId="165" fontId="5" fillId="2" borderId="5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9" fontId="5" fillId="2" borderId="24" xfId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165" fontId="4" fillId="0" borderId="28" xfId="0" applyNumberFormat="1" applyFont="1" applyBorder="1" applyAlignment="1">
      <alignment horizontal="right" vertical="center" indent="1"/>
    </xf>
    <xf numFmtId="0" fontId="4" fillId="0" borderId="31" xfId="0" applyFont="1" applyBorder="1" applyAlignment="1">
      <alignment horizontal="center" vertical="center" wrapText="1"/>
    </xf>
    <xf numFmtId="165" fontId="4" fillId="0" borderId="33" xfId="0" applyNumberFormat="1" applyFont="1" applyBorder="1" applyAlignment="1">
      <alignment horizontal="right" vertical="center" indent="1"/>
    </xf>
    <xf numFmtId="0" fontId="7" fillId="0" borderId="26" xfId="0" applyFont="1" applyBorder="1" applyAlignment="1">
      <alignment horizontal="center" vertical="center" wrapText="1"/>
    </xf>
    <xf numFmtId="165" fontId="5" fillId="2" borderId="24" xfId="0" applyNumberFormat="1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165" fontId="4" fillId="0" borderId="29" xfId="0" applyNumberFormat="1" applyFont="1" applyBorder="1" applyAlignment="1">
      <alignment horizontal="right" vertical="center" inden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right" vertical="center" indent="1"/>
    </xf>
    <xf numFmtId="165" fontId="4" fillId="4" borderId="6" xfId="0" applyNumberFormat="1" applyFont="1" applyFill="1" applyBorder="1" applyAlignment="1">
      <alignment horizontal="right" vertical="center" indent="1"/>
    </xf>
    <xf numFmtId="165" fontId="4" fillId="4" borderId="4" xfId="0" applyNumberFormat="1" applyFont="1" applyFill="1" applyBorder="1" applyAlignment="1">
      <alignment horizontal="right" vertical="center" indent="1"/>
    </xf>
    <xf numFmtId="165" fontId="4" fillId="4" borderId="22" xfId="0" applyNumberFormat="1" applyFont="1" applyFill="1" applyBorder="1" applyAlignment="1">
      <alignment horizontal="right" vertical="center" indent="1"/>
    </xf>
    <xf numFmtId="165" fontId="4" fillId="4" borderId="27" xfId="0" applyNumberFormat="1" applyFont="1" applyFill="1" applyBorder="1" applyAlignment="1">
      <alignment horizontal="right" vertical="center" indent="1"/>
    </xf>
    <xf numFmtId="165" fontId="4" fillId="4" borderId="32" xfId="0" applyNumberFormat="1" applyFont="1" applyFill="1" applyBorder="1" applyAlignment="1">
      <alignment horizontal="right" vertical="center" indent="1"/>
    </xf>
    <xf numFmtId="165" fontId="4" fillId="4" borderId="29" xfId="0" applyNumberFormat="1" applyFont="1" applyFill="1" applyBorder="1" applyAlignment="1">
      <alignment horizontal="right" vertical="center" indent="1"/>
    </xf>
    <xf numFmtId="165" fontId="4" fillId="4" borderId="1" xfId="0" applyNumberFormat="1" applyFont="1" applyFill="1" applyBorder="1" applyAlignment="1">
      <alignment horizontal="right" vertical="center" indent="1"/>
    </xf>
    <xf numFmtId="0" fontId="2" fillId="5" borderId="0" xfId="0" applyFont="1" applyFill="1" applyAlignment="1">
      <alignment horizontal="center"/>
    </xf>
    <xf numFmtId="0" fontId="9" fillId="6" borderId="3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3" fillId="6" borderId="2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165" fontId="8" fillId="6" borderId="1" xfId="0" applyNumberFormat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Porcentagem" xfId="1" builtinId="5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52724"/>
      <color rgb="FFC8AB74"/>
      <color rgb="FF0F2B27"/>
      <color rgb="FF1A29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katinvestimentos.com.br/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42332</xdr:colOff>
      <xdr:row>1</xdr:row>
      <xdr:rowOff>52917</xdr:rowOff>
    </xdr:to>
    <xdr:sp macro="" textlink="">
      <xdr:nvSpPr>
        <xdr:cNvPr id="5" name="Retângulos 4">
          <a:extLst>
            <a:ext uri="{FF2B5EF4-FFF2-40B4-BE49-F238E27FC236}">
              <a16:creationId xmlns:a16="http://schemas.microsoft.com/office/drawing/2014/main" id="{1BD30724-4E74-7599-35E3-98934DFA8A07}"/>
            </a:ext>
            <a:ext uri="{147F2762-F138-4A5C-976F-8EAC2B608ADB}">
              <a16:predDERef xmlns:a16="http://schemas.microsoft.com/office/drawing/2014/main" pred="{1FAA8C56-82D5-2B19-74F8-27795E6A8F68}"/>
            </a:ext>
          </a:extLst>
        </xdr:cNvPr>
        <xdr:cNvSpPr/>
      </xdr:nvSpPr>
      <xdr:spPr>
        <a:xfrm flipV="1">
          <a:off x="0" y="0"/>
          <a:ext cx="5683250" cy="857250"/>
        </a:xfrm>
        <a:prstGeom prst="rect">
          <a:avLst/>
        </a:prstGeom>
        <a:solidFill>
          <a:srgbClr val="FFFFFF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59266</xdr:colOff>
      <xdr:row>2</xdr:row>
      <xdr:rowOff>16933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BE8C954F-2B18-78F3-8637-3E23C71182F6}"/>
            </a:ext>
          </a:extLst>
        </xdr:cNvPr>
        <xdr:cNvGrpSpPr/>
      </xdr:nvGrpSpPr>
      <xdr:grpSpPr>
        <a:xfrm>
          <a:off x="0" y="0"/>
          <a:ext cx="6101792" cy="1046301"/>
          <a:chOff x="0" y="0"/>
          <a:chExt cx="5656787" cy="1030514"/>
        </a:xfrm>
      </xdr:grpSpPr>
      <xdr:pic>
        <xdr:nvPicPr>
          <xdr:cNvPr id="6" name="Imagem 5">
            <a:extLst>
              <a:ext uri="{FF2B5EF4-FFF2-40B4-BE49-F238E27FC236}">
                <a16:creationId xmlns:a16="http://schemas.microsoft.com/office/drawing/2014/main" id="{1A9FC01C-6A12-37BB-E949-9181378B8F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816874" cy="957941"/>
          </a:xfrm>
          <a:prstGeom prst="rect">
            <a:avLst/>
          </a:prstGeom>
        </xdr:spPr>
      </xdr:pic>
      <xdr:pic>
        <xdr:nvPicPr>
          <xdr:cNvPr id="7" name="Imagem 6">
            <a:extLst>
              <a:ext uri="{FF2B5EF4-FFF2-40B4-BE49-F238E27FC236}">
                <a16:creationId xmlns:a16="http://schemas.microsoft.com/office/drawing/2014/main" id="{415A4D21-5498-4B14-B909-8DE59FE522F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40944" b="-13381"/>
          <a:stretch/>
        </xdr:blipFill>
        <xdr:spPr>
          <a:xfrm>
            <a:off x="3523344" y="7256"/>
            <a:ext cx="2133443" cy="1023258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101600</xdr:colOff>
      <xdr:row>0</xdr:row>
      <xdr:rowOff>0</xdr:rowOff>
    </xdr:from>
    <xdr:to>
      <xdr:col>8</xdr:col>
      <xdr:colOff>694266</xdr:colOff>
      <xdr:row>1</xdr:row>
      <xdr:rowOff>59267</xdr:rowOff>
    </xdr:to>
    <xdr:grpSp>
      <xdr:nvGrpSpPr>
        <xdr:cNvPr id="25" name="Agrupar 24">
          <a:extLst>
            <a:ext uri="{FF2B5EF4-FFF2-40B4-BE49-F238E27FC236}">
              <a16:creationId xmlns:a16="http://schemas.microsoft.com/office/drawing/2014/main" id="{BC5F16D2-A973-E567-A4FC-C65F036ABDC9}"/>
            </a:ext>
          </a:extLst>
        </xdr:cNvPr>
        <xdr:cNvGrpSpPr/>
      </xdr:nvGrpSpPr>
      <xdr:grpSpPr>
        <a:xfrm>
          <a:off x="6144126" y="0"/>
          <a:ext cx="7357087" cy="874741"/>
          <a:chOff x="5672667" y="0"/>
          <a:chExt cx="5731932" cy="872067"/>
        </a:xfrm>
      </xdr:grpSpPr>
      <xdr:pic>
        <xdr:nvPicPr>
          <xdr:cNvPr id="8" name="Imagem 7">
            <a:extLst>
              <a:ext uri="{FF2B5EF4-FFF2-40B4-BE49-F238E27FC236}">
                <a16:creationId xmlns:a16="http://schemas.microsoft.com/office/drawing/2014/main" id="{FE9D2E4E-298F-1A50-E109-F5CD1D7503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672667" y="0"/>
            <a:ext cx="3867578" cy="810652"/>
          </a:xfrm>
          <a:prstGeom prst="rect">
            <a:avLst/>
          </a:prstGeom>
        </xdr:spPr>
      </xdr:pic>
      <xdr:pic>
        <xdr:nvPicPr>
          <xdr:cNvPr id="9" name="Imagem 8">
            <a:extLst>
              <a:ext uri="{FF2B5EF4-FFF2-40B4-BE49-F238E27FC236}">
                <a16:creationId xmlns:a16="http://schemas.microsoft.com/office/drawing/2014/main" id="{78741945-4D70-05FC-33EC-FD07E57A32A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40944" b="-13381"/>
          <a:stretch/>
        </xdr:blipFill>
        <xdr:spPr>
          <a:xfrm>
            <a:off x="9242815" y="6140"/>
            <a:ext cx="2161784" cy="865927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872067</xdr:colOff>
      <xdr:row>0</xdr:row>
      <xdr:rowOff>0</xdr:rowOff>
    </xdr:from>
    <xdr:to>
      <xdr:col>10</xdr:col>
      <xdr:colOff>186266</xdr:colOff>
      <xdr:row>1</xdr:row>
      <xdr:rowOff>59267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674C6765-B2C2-490F-A199-2EB6D7284B9B}"/>
            </a:ext>
          </a:extLst>
        </xdr:cNvPr>
        <xdr:cNvGrpSpPr/>
      </xdr:nvGrpSpPr>
      <xdr:grpSpPr>
        <a:xfrm>
          <a:off x="8652488" y="0"/>
          <a:ext cx="7923462" cy="874741"/>
          <a:chOff x="0" y="0"/>
          <a:chExt cx="5656787" cy="1030514"/>
        </a:xfrm>
      </xdr:grpSpPr>
      <xdr:pic>
        <xdr:nvPicPr>
          <xdr:cNvPr id="11" name="Imagem 10">
            <a:extLst>
              <a:ext uri="{FF2B5EF4-FFF2-40B4-BE49-F238E27FC236}">
                <a16:creationId xmlns:a16="http://schemas.microsoft.com/office/drawing/2014/main" id="{75B624FC-798A-B2A0-C576-C2AA52C9523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816874" cy="957941"/>
          </a:xfrm>
          <a:prstGeom prst="rect">
            <a:avLst/>
          </a:prstGeom>
        </xdr:spPr>
      </xdr:pic>
      <xdr:pic>
        <xdr:nvPicPr>
          <xdr:cNvPr id="12" name="Imagem 11">
            <a:extLst>
              <a:ext uri="{FF2B5EF4-FFF2-40B4-BE49-F238E27FC236}">
                <a16:creationId xmlns:a16="http://schemas.microsoft.com/office/drawing/2014/main" id="{BE6B3F60-C2C9-026F-74AF-DF8692D67ED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40944" b="-13381"/>
          <a:stretch/>
        </xdr:blipFill>
        <xdr:spPr>
          <a:xfrm>
            <a:off x="3523344" y="7256"/>
            <a:ext cx="2133443" cy="1023258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448734</xdr:colOff>
      <xdr:row>0</xdr:row>
      <xdr:rowOff>0</xdr:rowOff>
    </xdr:from>
    <xdr:to>
      <xdr:col>11</xdr:col>
      <xdr:colOff>1058333</xdr:colOff>
      <xdr:row>1</xdr:row>
      <xdr:rowOff>59267</xdr:rowOff>
    </xdr:to>
    <xdr:grpSp>
      <xdr:nvGrpSpPr>
        <xdr:cNvPr id="13" name="Agrupar 12">
          <a:extLst>
            <a:ext uri="{FF2B5EF4-FFF2-40B4-BE49-F238E27FC236}">
              <a16:creationId xmlns:a16="http://schemas.microsoft.com/office/drawing/2014/main" id="{D2B40CEE-0D88-464E-B531-725E03EC45C3}"/>
            </a:ext>
          </a:extLst>
        </xdr:cNvPr>
        <xdr:cNvGrpSpPr/>
      </xdr:nvGrpSpPr>
      <xdr:grpSpPr>
        <a:xfrm>
          <a:off x="11531155" y="0"/>
          <a:ext cx="7601283" cy="874741"/>
          <a:chOff x="0" y="0"/>
          <a:chExt cx="5656787" cy="1030514"/>
        </a:xfrm>
      </xdr:grpSpPr>
      <xdr:pic>
        <xdr:nvPicPr>
          <xdr:cNvPr id="14" name="Imagem 13">
            <a:extLst>
              <a:ext uri="{FF2B5EF4-FFF2-40B4-BE49-F238E27FC236}">
                <a16:creationId xmlns:a16="http://schemas.microsoft.com/office/drawing/2014/main" id="{E724BBB0-674D-2B42-BDF2-4D85CD5158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816874" cy="957941"/>
          </a:xfrm>
          <a:prstGeom prst="rect">
            <a:avLst/>
          </a:prstGeom>
        </xdr:spPr>
      </xdr:pic>
      <xdr:pic>
        <xdr:nvPicPr>
          <xdr:cNvPr id="15" name="Imagem 14">
            <a:extLst>
              <a:ext uri="{FF2B5EF4-FFF2-40B4-BE49-F238E27FC236}">
                <a16:creationId xmlns:a16="http://schemas.microsoft.com/office/drawing/2014/main" id="{8275EEE8-DE1F-0B10-E909-965A2BE90FC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40944" b="-13381"/>
          <a:stretch/>
        </xdr:blipFill>
        <xdr:spPr>
          <a:xfrm>
            <a:off x="3523344" y="7256"/>
            <a:ext cx="2133443" cy="1023258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6685</xdr:colOff>
      <xdr:row>0</xdr:row>
      <xdr:rowOff>13368</xdr:rowOff>
    </xdr:from>
    <xdr:to>
      <xdr:col>13</xdr:col>
      <xdr:colOff>607817</xdr:colOff>
      <xdr:row>1</xdr:row>
      <xdr:rowOff>72635</xdr:rowOff>
    </xdr:to>
    <xdr:grpSp>
      <xdr:nvGrpSpPr>
        <xdr:cNvPr id="16" name="Agrupar 15">
          <a:extLst>
            <a:ext uri="{FF2B5EF4-FFF2-40B4-BE49-F238E27FC236}">
              <a16:creationId xmlns:a16="http://schemas.microsoft.com/office/drawing/2014/main" id="{ED7FFE1B-8A78-43AE-8C3E-538E4D6BEEF3}"/>
            </a:ext>
          </a:extLst>
        </xdr:cNvPr>
        <xdr:cNvGrpSpPr/>
      </xdr:nvGrpSpPr>
      <xdr:grpSpPr>
        <a:xfrm>
          <a:off x="14658474" y="13368"/>
          <a:ext cx="7392290" cy="874741"/>
          <a:chOff x="0" y="0"/>
          <a:chExt cx="5656787" cy="1030514"/>
        </a:xfrm>
      </xdr:grpSpPr>
      <xdr:pic>
        <xdr:nvPicPr>
          <xdr:cNvPr id="17" name="Imagem 16">
            <a:extLst>
              <a:ext uri="{FF2B5EF4-FFF2-40B4-BE49-F238E27FC236}">
                <a16:creationId xmlns:a16="http://schemas.microsoft.com/office/drawing/2014/main" id="{D98DE8FC-F465-1E31-AE40-1430DB05FA5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816874" cy="957941"/>
          </a:xfrm>
          <a:prstGeom prst="rect">
            <a:avLst/>
          </a:prstGeom>
        </xdr:spPr>
      </xdr:pic>
      <xdr:pic>
        <xdr:nvPicPr>
          <xdr:cNvPr id="18" name="Imagem 17">
            <a:extLst>
              <a:ext uri="{FF2B5EF4-FFF2-40B4-BE49-F238E27FC236}">
                <a16:creationId xmlns:a16="http://schemas.microsoft.com/office/drawing/2014/main" id="{C51277C6-CC2F-43CD-02B3-B46D7DB7BF5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40944" b="-13381"/>
          <a:stretch/>
        </xdr:blipFill>
        <xdr:spPr>
          <a:xfrm>
            <a:off x="3523344" y="7256"/>
            <a:ext cx="2133443" cy="1023258"/>
          </a:xfrm>
          <a:prstGeom prst="rect">
            <a:avLst/>
          </a:prstGeom>
        </xdr:spPr>
      </xdr:pic>
    </xdr:grpSp>
    <xdr:clientData/>
  </xdr:twoCellAnchor>
  <xdr:twoCellAnchor>
    <xdr:from>
      <xdr:col>10</xdr:col>
      <xdr:colOff>948268</xdr:colOff>
      <xdr:row>0</xdr:row>
      <xdr:rowOff>0</xdr:rowOff>
    </xdr:from>
    <xdr:to>
      <xdr:col>15</xdr:col>
      <xdr:colOff>279400</xdr:colOff>
      <xdr:row>1</xdr:row>
      <xdr:rowOff>59267</xdr:rowOff>
    </xdr:to>
    <xdr:grpSp>
      <xdr:nvGrpSpPr>
        <xdr:cNvPr id="19" name="Agrupar 18">
          <a:extLst>
            <a:ext uri="{FF2B5EF4-FFF2-40B4-BE49-F238E27FC236}">
              <a16:creationId xmlns:a16="http://schemas.microsoft.com/office/drawing/2014/main" id="{4A38C269-8385-45BE-9E4B-56C9BBC4CC81}"/>
            </a:ext>
          </a:extLst>
        </xdr:cNvPr>
        <xdr:cNvGrpSpPr/>
      </xdr:nvGrpSpPr>
      <xdr:grpSpPr>
        <a:xfrm>
          <a:off x="17337952" y="0"/>
          <a:ext cx="7739869" cy="874741"/>
          <a:chOff x="0" y="0"/>
          <a:chExt cx="5656787" cy="1030514"/>
        </a:xfrm>
      </xdr:grpSpPr>
      <xdr:pic>
        <xdr:nvPicPr>
          <xdr:cNvPr id="20" name="Imagem 19">
            <a:extLst>
              <a:ext uri="{FF2B5EF4-FFF2-40B4-BE49-F238E27FC236}">
                <a16:creationId xmlns:a16="http://schemas.microsoft.com/office/drawing/2014/main" id="{92725B59-D545-6B6A-04E4-ED1574E036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816874" cy="957941"/>
          </a:xfrm>
          <a:prstGeom prst="rect">
            <a:avLst/>
          </a:prstGeom>
        </xdr:spPr>
      </xdr:pic>
      <xdr:pic>
        <xdr:nvPicPr>
          <xdr:cNvPr id="21" name="Imagem 20">
            <a:extLst>
              <a:ext uri="{FF2B5EF4-FFF2-40B4-BE49-F238E27FC236}">
                <a16:creationId xmlns:a16="http://schemas.microsoft.com/office/drawing/2014/main" id="{8DA0793A-75B2-DB91-69E0-8A6FF76333F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40944" b="-13381"/>
          <a:stretch/>
        </xdr:blipFill>
        <xdr:spPr>
          <a:xfrm>
            <a:off x="3523344" y="7256"/>
            <a:ext cx="2133443" cy="1023258"/>
          </a:xfrm>
          <a:prstGeom prst="rect">
            <a:avLst/>
          </a:prstGeom>
        </xdr:spPr>
      </xdr:pic>
    </xdr:grpSp>
    <xdr:clientData/>
  </xdr:twoCellAnchor>
  <xdr:twoCellAnchor>
    <xdr:from>
      <xdr:col>12</xdr:col>
      <xdr:colOff>237068</xdr:colOff>
      <xdr:row>0</xdr:row>
      <xdr:rowOff>0</xdr:rowOff>
    </xdr:from>
    <xdr:to>
      <xdr:col>16</xdr:col>
      <xdr:colOff>0</xdr:colOff>
      <xdr:row>1</xdr:row>
      <xdr:rowOff>59267</xdr:rowOff>
    </xdr:to>
    <xdr:grpSp>
      <xdr:nvGrpSpPr>
        <xdr:cNvPr id="22" name="Agrupar 21">
          <a:extLst>
            <a:ext uri="{FF2B5EF4-FFF2-40B4-BE49-F238E27FC236}">
              <a16:creationId xmlns:a16="http://schemas.microsoft.com/office/drawing/2014/main" id="{C0034AB9-3FD5-41DE-96D3-0D1D4507DEBC}"/>
            </a:ext>
          </a:extLst>
        </xdr:cNvPr>
        <xdr:cNvGrpSpPr/>
      </xdr:nvGrpSpPr>
      <xdr:grpSpPr>
        <a:xfrm>
          <a:off x="19968857" y="0"/>
          <a:ext cx="6393669" cy="874741"/>
          <a:chOff x="-100268" y="0"/>
          <a:chExt cx="4812865" cy="1030514"/>
        </a:xfrm>
      </xdr:grpSpPr>
      <xdr:pic>
        <xdr:nvPicPr>
          <xdr:cNvPr id="23" name="Imagem 22">
            <a:extLst>
              <a:ext uri="{FF2B5EF4-FFF2-40B4-BE49-F238E27FC236}">
                <a16:creationId xmlns:a16="http://schemas.microsoft.com/office/drawing/2014/main" id="{1FF6B968-88E9-E54D-2D6A-4E2DF5B80EC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47242"/>
          <a:stretch/>
        </xdr:blipFill>
        <xdr:spPr>
          <a:xfrm>
            <a:off x="-100268" y="0"/>
            <a:ext cx="2013716" cy="957940"/>
          </a:xfrm>
          <a:prstGeom prst="rect">
            <a:avLst/>
          </a:prstGeom>
        </xdr:spPr>
      </xdr:pic>
      <xdr:pic>
        <xdr:nvPicPr>
          <xdr:cNvPr id="24" name="Imagem 23">
            <a:extLst>
              <a:ext uri="{FF2B5EF4-FFF2-40B4-BE49-F238E27FC236}">
                <a16:creationId xmlns:a16="http://schemas.microsoft.com/office/drawing/2014/main" id="{BFBEBBA4-00C8-73EF-6500-E261BDF2C35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080" b="-13381"/>
          <a:stretch/>
        </xdr:blipFill>
        <xdr:spPr>
          <a:xfrm>
            <a:off x="3523344" y="7256"/>
            <a:ext cx="1189253" cy="1023258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540876</xdr:colOff>
      <xdr:row>0</xdr:row>
      <xdr:rowOff>206589</xdr:rowOff>
    </xdr:from>
    <xdr:to>
      <xdr:col>5</xdr:col>
      <xdr:colOff>847866</xdr:colOff>
      <xdr:row>0</xdr:row>
      <xdr:rowOff>622225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BD690F2-FC18-4DD5-94E5-1DA020B7D10B}"/>
            </a:ext>
          </a:extLst>
        </xdr:cNvPr>
        <xdr:cNvSpPr/>
      </xdr:nvSpPr>
      <xdr:spPr>
        <a:xfrm>
          <a:off x="6111943" y="206589"/>
          <a:ext cx="1593923" cy="415636"/>
        </a:xfrm>
        <a:prstGeom prst="roundRect">
          <a:avLst/>
        </a:prstGeom>
        <a:solidFill>
          <a:srgbClr val="C8AB7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50" b="1" i="0" u="none" strike="noStrike">
              <a:solidFill>
                <a:schemeClr val="tx1"/>
              </a:solidFill>
              <a:effectLst/>
              <a:latin typeface="Roboto Medium"/>
              <a:ea typeface="+mn-ea"/>
              <a:cs typeface="+mn-cs"/>
            </a:rPr>
            <a:t>Abra sua conta</a:t>
          </a:r>
          <a:r>
            <a:rPr lang="pt-BR" sz="1050" u="none">
              <a:solidFill>
                <a:schemeClr val="tx1"/>
              </a:solidFill>
              <a:latin typeface="Roboto Medium"/>
            </a:rPr>
            <a:t> </a:t>
          </a:r>
        </a:p>
      </xdr:txBody>
    </xdr:sp>
    <xdr:clientData/>
  </xdr:twoCellAnchor>
  <xdr:twoCellAnchor>
    <xdr:from>
      <xdr:col>14</xdr:col>
      <xdr:colOff>-1</xdr:colOff>
      <xdr:row>0</xdr:row>
      <xdr:rowOff>137299</xdr:rowOff>
    </xdr:from>
    <xdr:to>
      <xdr:col>15</xdr:col>
      <xdr:colOff>1321485</xdr:colOff>
      <xdr:row>0</xdr:row>
      <xdr:rowOff>720811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23BCB538-0C77-88E2-BD8A-0EB896282AEF}"/>
            </a:ext>
          </a:extLst>
        </xdr:cNvPr>
        <xdr:cNvSpPr txBox="1"/>
      </xdr:nvSpPr>
      <xdr:spPr>
        <a:xfrm>
          <a:off x="21178107" y="137299"/>
          <a:ext cx="2883243" cy="583512"/>
        </a:xfrm>
        <a:prstGeom prst="rect">
          <a:avLst/>
        </a:prstGeom>
        <a:noFill/>
        <a:ln w="9525" cmpd="sng">
          <a:solidFill>
            <a:srgbClr val="C8AB7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3600" b="1">
              <a:solidFill>
                <a:srgbClr val="C8AB74"/>
              </a:solidFill>
            </a:rPr>
            <a:t>2024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1"/>
  <sheetViews>
    <sheetView showGridLines="0" tabSelected="1" zoomScale="95" zoomScaleNormal="95" workbookViewId="0">
      <pane xSplit="4" ySplit="4" topLeftCell="E5" activePane="bottomRight" state="frozen"/>
      <selection pane="topRight" activeCell="E1" sqref="E1"/>
      <selection pane="bottomLeft" activeCell="A3" sqref="A3"/>
      <selection pane="bottomRight" activeCell="F122" sqref="F122"/>
    </sheetView>
  </sheetViews>
  <sheetFormatPr baseColWidth="10" defaultColWidth="8.83203125" defaultRowHeight="14"/>
  <cols>
    <col min="1" max="1" width="8.83203125" style="3"/>
    <col min="2" max="2" width="19.33203125" style="3" customWidth="1"/>
    <col min="3" max="3" width="26" style="3" customWidth="1"/>
    <col min="4" max="4" width="25.33203125" style="3" customWidth="1"/>
    <col min="5" max="5" width="22.83203125" style="3" customWidth="1"/>
    <col min="6" max="6" width="20.83203125" style="3" customWidth="1"/>
    <col min="7" max="7" width="22.5" style="3" customWidth="1"/>
    <col min="8" max="8" width="22.6640625" style="3" customWidth="1"/>
    <col min="9" max="9" width="24.1640625" style="3" customWidth="1"/>
    <col min="10" max="10" width="22.83203125" style="3" customWidth="1"/>
    <col min="11" max="11" width="22.1640625" style="3" customWidth="1"/>
    <col min="12" max="12" width="21.83203125" style="3" customWidth="1"/>
    <col min="13" max="13" width="22.5" style="3" customWidth="1"/>
    <col min="14" max="14" width="21.5" style="3" customWidth="1"/>
    <col min="15" max="15" width="22.5" style="3" customWidth="1"/>
    <col min="16" max="16" width="20.5" style="3" bestFit="1" customWidth="1"/>
    <col min="17" max="16384" width="8.83203125" style="3"/>
  </cols>
  <sheetData>
    <row r="1" spans="1:16" s="1" customFormat="1" ht="64" customHeight="1">
      <c r="A1"/>
      <c r="B1"/>
      <c r="C1"/>
      <c r="D1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s="4" customFormat="1" ht="17">
      <c r="A2" s="52"/>
      <c r="B2" s="52"/>
      <c r="C2" s="52"/>
      <c r="D2" s="52"/>
      <c r="E2" s="50" t="s">
        <v>0</v>
      </c>
      <c r="F2" s="50" t="s">
        <v>1</v>
      </c>
      <c r="G2" s="50" t="s">
        <v>2</v>
      </c>
      <c r="H2" s="50" t="s">
        <v>3</v>
      </c>
      <c r="I2" s="50" t="s">
        <v>4</v>
      </c>
      <c r="J2" s="50" t="s">
        <v>5</v>
      </c>
      <c r="K2" s="50" t="s">
        <v>6</v>
      </c>
      <c r="L2" s="50" t="s">
        <v>7</v>
      </c>
      <c r="M2" s="50" t="s">
        <v>8</v>
      </c>
      <c r="N2" s="50" t="s">
        <v>9</v>
      </c>
      <c r="O2" s="50" t="s">
        <v>10</v>
      </c>
      <c r="P2" s="50" t="s">
        <v>11</v>
      </c>
    </row>
    <row r="3" spans="1:16" s="4" customFormat="1" ht="17">
      <c r="A3" s="52"/>
      <c r="B3" s="52"/>
      <c r="C3" s="52"/>
      <c r="D3" s="52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s="12" customFormat="1" ht="23.25" customHeight="1">
      <c r="A4" s="11"/>
      <c r="B4" s="11"/>
      <c r="C4" s="11"/>
      <c r="D4" s="11"/>
      <c r="E4" s="9" t="s">
        <v>12</v>
      </c>
      <c r="F4" s="10" t="s">
        <v>12</v>
      </c>
      <c r="G4" s="10" t="s">
        <v>12</v>
      </c>
      <c r="H4" s="10" t="s">
        <v>12</v>
      </c>
      <c r="I4" s="10" t="s">
        <v>12</v>
      </c>
      <c r="J4" s="10" t="s">
        <v>12</v>
      </c>
      <c r="K4" s="10" t="s">
        <v>12</v>
      </c>
      <c r="L4" s="10" t="s">
        <v>12</v>
      </c>
      <c r="M4" s="10" t="s">
        <v>12</v>
      </c>
      <c r="N4" s="10" t="s">
        <v>12</v>
      </c>
      <c r="O4" s="10" t="s">
        <v>12</v>
      </c>
      <c r="P4" s="10" t="s">
        <v>12</v>
      </c>
    </row>
    <row r="5" spans="1:16" s="7" customFormat="1" ht="24" customHeight="1">
      <c r="A5" s="53" t="s">
        <v>86</v>
      </c>
      <c r="B5" s="54"/>
      <c r="C5" s="55"/>
      <c r="D5" s="6" t="s">
        <v>13</v>
      </c>
      <c r="E5" s="42">
        <v>5000</v>
      </c>
      <c r="F5" s="18">
        <v>100</v>
      </c>
      <c r="G5" s="42">
        <v>200</v>
      </c>
      <c r="H5" s="18">
        <v>300</v>
      </c>
      <c r="I5" s="42">
        <v>400</v>
      </c>
      <c r="J5" s="18">
        <v>500</v>
      </c>
      <c r="K5" s="42">
        <v>600</v>
      </c>
      <c r="L5" s="18">
        <v>700</v>
      </c>
      <c r="M5" s="42">
        <v>800</v>
      </c>
      <c r="N5" s="18">
        <v>900</v>
      </c>
      <c r="O5" s="42">
        <v>1000</v>
      </c>
      <c r="P5" s="18">
        <v>1100</v>
      </c>
    </row>
    <row r="6" spans="1:16" s="7" customFormat="1" ht="24" customHeight="1">
      <c r="A6" s="56"/>
      <c r="B6" s="57"/>
      <c r="C6" s="58"/>
      <c r="D6" s="8" t="s">
        <v>14</v>
      </c>
      <c r="E6" s="43">
        <v>250</v>
      </c>
      <c r="F6" s="17"/>
      <c r="G6" s="43"/>
      <c r="H6" s="17"/>
      <c r="I6" s="43"/>
      <c r="J6" s="17"/>
      <c r="K6" s="43"/>
      <c r="L6" s="17"/>
      <c r="M6" s="43"/>
      <c r="N6" s="17"/>
      <c r="O6" s="43"/>
      <c r="P6" s="17"/>
    </row>
    <row r="7" spans="1:16" s="7" customFormat="1" ht="24" customHeight="1">
      <c r="A7" s="56"/>
      <c r="B7" s="57"/>
      <c r="C7" s="58"/>
      <c r="D7" s="8" t="s">
        <v>15</v>
      </c>
      <c r="E7" s="43">
        <v>0</v>
      </c>
      <c r="F7" s="17"/>
      <c r="G7" s="43"/>
      <c r="H7" s="17"/>
      <c r="I7" s="43"/>
      <c r="J7" s="17"/>
      <c r="K7" s="43"/>
      <c r="L7" s="17"/>
      <c r="M7" s="43"/>
      <c r="N7" s="17"/>
      <c r="O7" s="43"/>
      <c r="P7" s="17"/>
    </row>
    <row r="8" spans="1:16" s="7" customFormat="1" ht="24" customHeight="1">
      <c r="A8" s="56"/>
      <c r="B8" s="57"/>
      <c r="C8" s="58"/>
      <c r="D8" s="8" t="s">
        <v>16</v>
      </c>
      <c r="E8" s="43">
        <v>0</v>
      </c>
      <c r="F8" s="17"/>
      <c r="G8" s="43"/>
      <c r="H8" s="17"/>
      <c r="I8" s="43"/>
      <c r="J8" s="17"/>
      <c r="K8" s="43"/>
      <c r="L8" s="17"/>
      <c r="M8" s="43"/>
      <c r="N8" s="17"/>
      <c r="O8" s="43"/>
      <c r="P8" s="17"/>
    </row>
    <row r="9" spans="1:16" s="7" customFormat="1" ht="24" customHeight="1">
      <c r="A9" s="56"/>
      <c r="B9" s="57"/>
      <c r="C9" s="58"/>
      <c r="D9" s="8" t="s">
        <v>17</v>
      </c>
      <c r="E9" s="43">
        <v>0</v>
      </c>
      <c r="F9" s="17"/>
      <c r="G9" s="43"/>
      <c r="H9" s="17"/>
      <c r="I9" s="43"/>
      <c r="J9" s="17"/>
      <c r="K9" s="43"/>
      <c r="L9" s="17"/>
      <c r="M9" s="43"/>
      <c r="N9" s="17"/>
      <c r="O9" s="43"/>
      <c r="P9" s="17"/>
    </row>
    <row r="10" spans="1:16" s="7" customFormat="1" ht="24" customHeight="1">
      <c r="A10" s="56"/>
      <c r="B10" s="57"/>
      <c r="C10" s="58"/>
      <c r="D10" s="8" t="s">
        <v>18</v>
      </c>
      <c r="E10" s="43">
        <v>0</v>
      </c>
      <c r="F10" s="17"/>
      <c r="G10" s="43"/>
      <c r="H10" s="17"/>
      <c r="I10" s="43"/>
      <c r="J10" s="17"/>
      <c r="K10" s="43"/>
      <c r="L10" s="17"/>
      <c r="M10" s="43"/>
      <c r="N10" s="17"/>
      <c r="O10" s="43"/>
      <c r="P10" s="17"/>
    </row>
    <row r="11" spans="1:16" s="7" customFormat="1" ht="24" customHeight="1">
      <c r="A11" s="56"/>
      <c r="B11" s="57"/>
      <c r="C11" s="58"/>
      <c r="D11" s="8" t="s">
        <v>19</v>
      </c>
      <c r="E11" s="43">
        <v>230</v>
      </c>
      <c r="F11" s="17"/>
      <c r="G11" s="43"/>
      <c r="H11" s="17"/>
      <c r="I11" s="43"/>
      <c r="J11" s="17"/>
      <c r="K11" s="43"/>
      <c r="L11" s="17"/>
      <c r="M11" s="43"/>
      <c r="N11" s="17"/>
      <c r="O11" s="43"/>
      <c r="P11" s="17"/>
    </row>
    <row r="12" spans="1:16" s="7" customFormat="1" ht="24" customHeight="1">
      <c r="A12" s="56"/>
      <c r="B12" s="57"/>
      <c r="C12" s="58"/>
      <c r="D12" s="8" t="s">
        <v>25</v>
      </c>
      <c r="E12" s="43">
        <v>430</v>
      </c>
      <c r="F12" s="17"/>
      <c r="G12" s="43"/>
      <c r="H12" s="17"/>
      <c r="I12" s="43"/>
      <c r="J12" s="17"/>
      <c r="K12" s="43"/>
      <c r="L12" s="17"/>
      <c r="M12" s="43"/>
      <c r="N12" s="17"/>
      <c r="O12" s="43"/>
      <c r="P12" s="17"/>
    </row>
    <row r="13" spans="1:16" s="7" customFormat="1" ht="24" customHeight="1">
      <c r="A13" s="59"/>
      <c r="B13" s="60"/>
      <c r="C13" s="61"/>
      <c r="D13" s="19" t="s">
        <v>20</v>
      </c>
      <c r="E13" s="20">
        <f t="shared" ref="E13:P13" si="0">SUM(E5:E12)</f>
        <v>5910</v>
      </c>
      <c r="F13" s="20">
        <f t="shared" si="0"/>
        <v>100</v>
      </c>
      <c r="G13" s="20">
        <f t="shared" si="0"/>
        <v>200</v>
      </c>
      <c r="H13" s="20">
        <f t="shared" si="0"/>
        <v>300</v>
      </c>
      <c r="I13" s="20">
        <f t="shared" si="0"/>
        <v>400</v>
      </c>
      <c r="J13" s="20">
        <f t="shared" si="0"/>
        <v>500</v>
      </c>
      <c r="K13" s="20">
        <f t="shared" si="0"/>
        <v>600</v>
      </c>
      <c r="L13" s="20">
        <f t="shared" si="0"/>
        <v>700</v>
      </c>
      <c r="M13" s="20">
        <f t="shared" si="0"/>
        <v>800</v>
      </c>
      <c r="N13" s="20">
        <f t="shared" si="0"/>
        <v>900</v>
      </c>
      <c r="O13" s="20">
        <f t="shared" si="0"/>
        <v>1000</v>
      </c>
      <c r="P13" s="20">
        <f t="shared" si="0"/>
        <v>1100</v>
      </c>
    </row>
    <row r="14" spans="1:16" ht="16">
      <c r="A14" s="2"/>
      <c r="B14" s="2"/>
      <c r="C14" s="2"/>
      <c r="D14" s="2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6">
      <c r="A15" s="2"/>
      <c r="B15" s="2"/>
      <c r="C15" s="2"/>
      <c r="D15" s="2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6">
      <c r="A16" s="2"/>
      <c r="B16" s="2"/>
      <c r="C16" s="2"/>
      <c r="D16" s="2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s="7" customFormat="1" ht="24" customHeight="1">
      <c r="A17" s="62" t="s">
        <v>80</v>
      </c>
      <c r="B17" s="63"/>
      <c r="C17" s="64"/>
      <c r="D17" s="23" t="s">
        <v>21</v>
      </c>
      <c r="E17" s="42">
        <v>0</v>
      </c>
      <c r="F17" s="24">
        <v>100</v>
      </c>
      <c r="G17" s="42">
        <v>200</v>
      </c>
      <c r="H17" s="24">
        <v>300</v>
      </c>
      <c r="I17" s="42">
        <v>400</v>
      </c>
      <c r="J17" s="24">
        <v>500</v>
      </c>
      <c r="K17" s="42">
        <v>600</v>
      </c>
      <c r="L17" s="24">
        <v>700</v>
      </c>
      <c r="M17" s="42">
        <v>800</v>
      </c>
      <c r="N17" s="24">
        <v>900</v>
      </c>
      <c r="O17" s="42">
        <v>1000</v>
      </c>
      <c r="P17" s="24">
        <v>1100</v>
      </c>
    </row>
    <row r="18" spans="1:16" s="7" customFormat="1" ht="24" customHeight="1">
      <c r="A18" s="65"/>
      <c r="B18" s="66"/>
      <c r="C18" s="67"/>
      <c r="D18" s="13" t="s">
        <v>22</v>
      </c>
      <c r="E18" s="43">
        <v>300</v>
      </c>
      <c r="F18" s="16"/>
      <c r="G18" s="43"/>
      <c r="H18" s="16"/>
      <c r="I18" s="43"/>
      <c r="J18" s="16"/>
      <c r="K18" s="43"/>
      <c r="L18" s="16"/>
      <c r="M18" s="43"/>
      <c r="N18" s="16"/>
      <c r="O18" s="43"/>
      <c r="P18" s="16"/>
    </row>
    <row r="19" spans="1:16" s="7" customFormat="1" ht="24" customHeight="1">
      <c r="A19" s="65"/>
      <c r="B19" s="66"/>
      <c r="C19" s="67"/>
      <c r="D19" s="13" t="s">
        <v>23</v>
      </c>
      <c r="E19" s="43">
        <v>400</v>
      </c>
      <c r="F19" s="16"/>
      <c r="G19" s="43"/>
      <c r="H19" s="16"/>
      <c r="I19" s="43"/>
      <c r="J19" s="16"/>
      <c r="K19" s="43"/>
      <c r="L19" s="16"/>
      <c r="M19" s="43"/>
      <c r="N19" s="16"/>
      <c r="O19" s="43"/>
      <c r="P19" s="16"/>
    </row>
    <row r="20" spans="1:16" s="7" customFormat="1" ht="24" customHeight="1">
      <c r="A20" s="65"/>
      <c r="B20" s="66"/>
      <c r="C20" s="67"/>
      <c r="D20" s="14" t="s">
        <v>24</v>
      </c>
      <c r="E20" s="43">
        <v>0</v>
      </c>
      <c r="F20" s="16"/>
      <c r="G20" s="43"/>
      <c r="H20" s="16"/>
      <c r="I20" s="43"/>
      <c r="J20" s="16"/>
      <c r="K20" s="43"/>
      <c r="L20" s="16"/>
      <c r="M20" s="43"/>
      <c r="N20" s="16"/>
      <c r="O20" s="43"/>
      <c r="P20" s="16"/>
    </row>
    <row r="21" spans="1:16" s="7" customFormat="1" ht="24" customHeight="1">
      <c r="A21" s="65"/>
      <c r="B21" s="66"/>
      <c r="C21" s="67"/>
      <c r="D21" s="21" t="s">
        <v>25</v>
      </c>
      <c r="E21" s="44">
        <v>0</v>
      </c>
      <c r="F21" s="16"/>
      <c r="G21" s="44"/>
      <c r="H21" s="16"/>
      <c r="I21" s="44"/>
      <c r="J21" s="16"/>
      <c r="K21" s="44"/>
      <c r="L21" s="16"/>
      <c r="M21" s="44"/>
      <c r="N21" s="16"/>
      <c r="O21" s="44"/>
      <c r="P21" s="16"/>
    </row>
    <row r="22" spans="1:16" s="7" customFormat="1" ht="24" customHeight="1">
      <c r="A22" s="65"/>
      <c r="B22" s="66"/>
      <c r="C22" s="67"/>
      <c r="D22" s="19" t="s">
        <v>20</v>
      </c>
      <c r="E22" s="20">
        <f t="shared" ref="E22:P22" si="1">SUM(E17:E21)</f>
        <v>700</v>
      </c>
      <c r="F22" s="20">
        <f t="shared" si="1"/>
        <v>100</v>
      </c>
      <c r="G22" s="20">
        <f t="shared" si="1"/>
        <v>200</v>
      </c>
      <c r="H22" s="20">
        <f t="shared" si="1"/>
        <v>300</v>
      </c>
      <c r="I22" s="20">
        <f t="shared" si="1"/>
        <v>400</v>
      </c>
      <c r="J22" s="20">
        <f t="shared" si="1"/>
        <v>500</v>
      </c>
      <c r="K22" s="20">
        <f t="shared" si="1"/>
        <v>600</v>
      </c>
      <c r="L22" s="20">
        <f t="shared" si="1"/>
        <v>700</v>
      </c>
      <c r="M22" s="20">
        <f t="shared" si="1"/>
        <v>800</v>
      </c>
      <c r="N22" s="20">
        <f t="shared" si="1"/>
        <v>900</v>
      </c>
      <c r="O22" s="20">
        <f t="shared" si="1"/>
        <v>1000</v>
      </c>
      <c r="P22" s="20">
        <f t="shared" si="1"/>
        <v>1100</v>
      </c>
    </row>
    <row r="23" spans="1:16" s="7" customFormat="1" ht="24" customHeight="1">
      <c r="A23" s="68"/>
      <c r="B23" s="69"/>
      <c r="C23" s="70"/>
      <c r="D23" s="19" t="s">
        <v>26</v>
      </c>
      <c r="E23" s="22">
        <f t="shared" ref="E23:P23" si="2">E22/E13</f>
        <v>0.11844331641285956</v>
      </c>
      <c r="F23" s="22">
        <f t="shared" si="2"/>
        <v>1</v>
      </c>
      <c r="G23" s="22">
        <f t="shared" si="2"/>
        <v>1</v>
      </c>
      <c r="H23" s="22">
        <f t="shared" si="2"/>
        <v>1</v>
      </c>
      <c r="I23" s="22">
        <f t="shared" si="2"/>
        <v>1</v>
      </c>
      <c r="J23" s="22">
        <f t="shared" si="2"/>
        <v>1</v>
      </c>
      <c r="K23" s="22">
        <f t="shared" si="2"/>
        <v>1</v>
      </c>
      <c r="L23" s="22">
        <f t="shared" si="2"/>
        <v>1</v>
      </c>
      <c r="M23" s="22">
        <f t="shared" si="2"/>
        <v>1</v>
      </c>
      <c r="N23" s="22">
        <f t="shared" si="2"/>
        <v>1</v>
      </c>
      <c r="O23" s="22">
        <f t="shared" si="2"/>
        <v>1</v>
      </c>
      <c r="P23" s="22">
        <f t="shared" si="2"/>
        <v>1</v>
      </c>
    </row>
    <row r="24" spans="1:16" ht="16">
      <c r="A24" s="2"/>
      <c r="B24" s="2"/>
      <c r="C24" s="2"/>
      <c r="D24" s="2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6">
      <c r="A25" s="2"/>
      <c r="B25" s="2"/>
      <c r="C25" s="2"/>
      <c r="D25" s="2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6">
      <c r="A26" s="2"/>
      <c r="B26" s="2"/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s="7" customFormat="1" ht="24" customHeight="1">
      <c r="A27" s="71" t="s">
        <v>87</v>
      </c>
      <c r="B27" s="71"/>
      <c r="C27" s="50"/>
      <c r="D27" s="72" t="s">
        <v>88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  <row r="28" spans="1:16" s="7" customFormat="1" ht="24" customHeight="1">
      <c r="A28" s="74" t="s">
        <v>89</v>
      </c>
      <c r="B28" s="74"/>
      <c r="C28" s="75" t="s">
        <v>90</v>
      </c>
      <c r="D28" s="23" t="s">
        <v>27</v>
      </c>
      <c r="E28" s="42">
        <v>1800</v>
      </c>
      <c r="F28" s="24">
        <v>100</v>
      </c>
      <c r="G28" s="42">
        <v>200</v>
      </c>
      <c r="H28" s="24">
        <v>300</v>
      </c>
      <c r="I28" s="42">
        <v>400</v>
      </c>
      <c r="J28" s="24">
        <v>500</v>
      </c>
      <c r="K28" s="42">
        <v>600</v>
      </c>
      <c r="L28" s="24">
        <v>700</v>
      </c>
      <c r="M28" s="42">
        <v>800</v>
      </c>
      <c r="N28" s="24">
        <v>900</v>
      </c>
      <c r="O28" s="42">
        <v>1000</v>
      </c>
      <c r="P28" s="24">
        <v>1100</v>
      </c>
    </row>
    <row r="29" spans="1:16" s="7" customFormat="1" ht="24" customHeight="1">
      <c r="A29" s="74"/>
      <c r="B29" s="74"/>
      <c r="C29" s="76"/>
      <c r="D29" s="13" t="s">
        <v>28</v>
      </c>
      <c r="E29" s="43">
        <v>400</v>
      </c>
      <c r="F29" s="16"/>
      <c r="G29" s="43"/>
      <c r="H29" s="16"/>
      <c r="I29" s="43"/>
      <c r="J29" s="16"/>
      <c r="K29" s="43"/>
      <c r="L29" s="16"/>
      <c r="M29" s="43"/>
      <c r="N29" s="16"/>
      <c r="O29" s="43"/>
      <c r="P29" s="16"/>
    </row>
    <row r="30" spans="1:16" s="7" customFormat="1" ht="24" customHeight="1">
      <c r="A30" s="74"/>
      <c r="B30" s="74"/>
      <c r="C30" s="76"/>
      <c r="D30" s="13" t="s">
        <v>29</v>
      </c>
      <c r="E30" s="43">
        <v>0</v>
      </c>
      <c r="F30" s="16"/>
      <c r="G30" s="43"/>
      <c r="H30" s="16"/>
      <c r="I30" s="43"/>
      <c r="J30" s="16"/>
      <c r="K30" s="43"/>
      <c r="L30" s="16"/>
      <c r="M30" s="43"/>
      <c r="N30" s="16"/>
      <c r="O30" s="43"/>
      <c r="P30" s="16"/>
    </row>
    <row r="31" spans="1:16" s="7" customFormat="1" ht="24" customHeight="1">
      <c r="A31" s="74"/>
      <c r="B31" s="74"/>
      <c r="C31" s="76"/>
      <c r="D31" s="14" t="s">
        <v>30</v>
      </c>
      <c r="E31" s="43">
        <v>0</v>
      </c>
      <c r="F31" s="16"/>
      <c r="G31" s="43"/>
      <c r="H31" s="16"/>
      <c r="I31" s="43"/>
      <c r="J31" s="16"/>
      <c r="K31" s="43"/>
      <c r="L31" s="16"/>
      <c r="M31" s="43"/>
      <c r="N31" s="16"/>
      <c r="O31" s="43"/>
      <c r="P31" s="16"/>
    </row>
    <row r="32" spans="1:16" s="7" customFormat="1" ht="24" customHeight="1">
      <c r="A32" s="74"/>
      <c r="B32" s="74"/>
      <c r="C32" s="76"/>
      <c r="D32" s="13" t="s">
        <v>31</v>
      </c>
      <c r="E32" s="44">
        <v>120</v>
      </c>
      <c r="F32" s="16"/>
      <c r="G32" s="44"/>
      <c r="H32" s="16"/>
      <c r="I32" s="44"/>
      <c r="J32" s="16"/>
      <c r="K32" s="44"/>
      <c r="L32" s="16"/>
      <c r="M32" s="44"/>
      <c r="N32" s="16"/>
      <c r="O32" s="44"/>
      <c r="P32" s="16"/>
    </row>
    <row r="33" spans="1:16" s="7" customFormat="1" ht="24" customHeight="1">
      <c r="A33" s="74"/>
      <c r="B33" s="74"/>
      <c r="C33" s="76"/>
      <c r="D33" s="13" t="s">
        <v>32</v>
      </c>
      <c r="E33" s="43">
        <v>0</v>
      </c>
      <c r="F33" s="16"/>
      <c r="G33" s="43"/>
      <c r="H33" s="16"/>
      <c r="I33" s="43"/>
      <c r="J33" s="16"/>
      <c r="K33" s="43"/>
      <c r="L33" s="16"/>
      <c r="M33" s="43"/>
      <c r="N33" s="16"/>
      <c r="O33" s="43"/>
      <c r="P33" s="16"/>
    </row>
    <row r="34" spans="1:16" s="7" customFormat="1" ht="24" customHeight="1" thickBot="1">
      <c r="A34" s="74"/>
      <c r="B34" s="74"/>
      <c r="C34" s="77"/>
      <c r="D34" s="29" t="s">
        <v>25</v>
      </c>
      <c r="E34" s="45">
        <v>0</v>
      </c>
      <c r="F34" s="30"/>
      <c r="G34" s="45"/>
      <c r="H34" s="30"/>
      <c r="I34" s="45"/>
      <c r="J34" s="30"/>
      <c r="K34" s="45"/>
      <c r="L34" s="30"/>
      <c r="M34" s="45"/>
      <c r="N34" s="30"/>
      <c r="O34" s="45"/>
      <c r="P34" s="30"/>
    </row>
    <row r="35" spans="1:16" s="7" customFormat="1" ht="24" customHeight="1">
      <c r="A35" s="74"/>
      <c r="B35" s="74"/>
      <c r="C35" s="78" t="s">
        <v>91</v>
      </c>
      <c r="D35" s="31" t="s">
        <v>33</v>
      </c>
      <c r="E35" s="46">
        <v>0</v>
      </c>
      <c r="F35" s="32"/>
      <c r="G35" s="46"/>
      <c r="H35" s="32"/>
      <c r="I35" s="46"/>
      <c r="J35" s="32"/>
      <c r="K35" s="46"/>
      <c r="L35" s="32"/>
      <c r="M35" s="46"/>
      <c r="N35" s="32"/>
      <c r="O35" s="46"/>
      <c r="P35" s="32"/>
    </row>
    <row r="36" spans="1:16" s="7" customFormat="1" ht="24" customHeight="1">
      <c r="A36" s="74"/>
      <c r="B36" s="74"/>
      <c r="C36" s="75"/>
      <c r="D36" s="13" t="s">
        <v>34</v>
      </c>
      <c r="E36" s="43">
        <v>600</v>
      </c>
      <c r="F36" s="16"/>
      <c r="G36" s="43"/>
      <c r="H36" s="16"/>
      <c r="I36" s="43"/>
      <c r="J36" s="16"/>
      <c r="K36" s="43"/>
      <c r="L36" s="16"/>
      <c r="M36" s="43"/>
      <c r="N36" s="16"/>
      <c r="O36" s="43"/>
      <c r="P36" s="16"/>
    </row>
    <row r="37" spans="1:16" s="7" customFormat="1" ht="24" customHeight="1">
      <c r="A37" s="74"/>
      <c r="B37" s="74"/>
      <c r="C37" s="75"/>
      <c r="D37" s="13" t="s">
        <v>35</v>
      </c>
      <c r="E37" s="43">
        <v>0</v>
      </c>
      <c r="F37" s="16"/>
      <c r="G37" s="43"/>
      <c r="H37" s="16"/>
      <c r="I37" s="43"/>
      <c r="J37" s="16"/>
      <c r="K37" s="43"/>
      <c r="L37" s="16"/>
      <c r="M37" s="43"/>
      <c r="N37" s="16"/>
      <c r="O37" s="43"/>
      <c r="P37" s="16"/>
    </row>
    <row r="38" spans="1:16" s="7" customFormat="1" ht="24" customHeight="1" thickBot="1">
      <c r="A38" s="74"/>
      <c r="B38" s="74"/>
      <c r="C38" s="79"/>
      <c r="D38" s="29" t="s">
        <v>25</v>
      </c>
      <c r="E38" s="45">
        <v>0</v>
      </c>
      <c r="F38" s="30"/>
      <c r="G38" s="45"/>
      <c r="H38" s="30"/>
      <c r="I38" s="45"/>
      <c r="J38" s="30"/>
      <c r="K38" s="45"/>
      <c r="L38" s="30"/>
      <c r="M38" s="45"/>
      <c r="N38" s="30"/>
      <c r="O38" s="45"/>
      <c r="P38" s="30"/>
    </row>
    <row r="39" spans="1:16" s="7" customFormat="1" ht="24" customHeight="1">
      <c r="A39" s="74"/>
      <c r="B39" s="74"/>
      <c r="C39" s="78" t="s">
        <v>92</v>
      </c>
      <c r="D39" s="31" t="s">
        <v>36</v>
      </c>
      <c r="E39" s="46">
        <v>0</v>
      </c>
      <c r="F39" s="32"/>
      <c r="G39" s="46"/>
      <c r="H39" s="32"/>
      <c r="I39" s="46"/>
      <c r="J39" s="32"/>
      <c r="K39" s="46"/>
      <c r="L39" s="32"/>
      <c r="M39" s="46"/>
      <c r="N39" s="32"/>
      <c r="O39" s="46"/>
      <c r="P39" s="32"/>
    </row>
    <row r="40" spans="1:16" s="7" customFormat="1" ht="24" customHeight="1">
      <c r="A40" s="74"/>
      <c r="B40" s="74"/>
      <c r="C40" s="75"/>
      <c r="D40" s="13" t="s">
        <v>37</v>
      </c>
      <c r="E40" s="43">
        <v>0</v>
      </c>
      <c r="F40" s="16"/>
      <c r="G40" s="43"/>
      <c r="H40" s="16"/>
      <c r="I40" s="43"/>
      <c r="J40" s="16"/>
      <c r="K40" s="43"/>
      <c r="L40" s="16"/>
      <c r="M40" s="43"/>
      <c r="N40" s="16"/>
      <c r="O40" s="43"/>
      <c r="P40" s="16"/>
    </row>
    <row r="41" spans="1:16" s="7" customFormat="1" ht="24" customHeight="1" thickBot="1">
      <c r="A41" s="74"/>
      <c r="B41" s="74"/>
      <c r="C41" s="79"/>
      <c r="D41" s="29" t="s">
        <v>25</v>
      </c>
      <c r="E41" s="45">
        <v>0</v>
      </c>
      <c r="F41" s="30"/>
      <c r="G41" s="45"/>
      <c r="H41" s="30"/>
      <c r="I41" s="45"/>
      <c r="J41" s="30"/>
      <c r="K41" s="45"/>
      <c r="L41" s="30"/>
      <c r="M41" s="45"/>
      <c r="N41" s="30"/>
      <c r="O41" s="45"/>
      <c r="P41" s="30"/>
    </row>
    <row r="42" spans="1:16" s="7" customFormat="1" ht="24" customHeight="1">
      <c r="A42" s="74"/>
      <c r="B42" s="74"/>
      <c r="C42" s="78" t="s">
        <v>93</v>
      </c>
      <c r="D42" s="31" t="s">
        <v>38</v>
      </c>
      <c r="E42" s="46">
        <v>1000</v>
      </c>
      <c r="F42" s="32"/>
      <c r="G42" s="46"/>
      <c r="H42" s="32"/>
      <c r="I42" s="46"/>
      <c r="J42" s="32"/>
      <c r="K42" s="46"/>
      <c r="L42" s="32"/>
      <c r="M42" s="46"/>
      <c r="N42" s="32"/>
      <c r="O42" s="46"/>
      <c r="P42" s="32"/>
    </row>
    <row r="43" spans="1:16" s="7" customFormat="1" ht="24" customHeight="1">
      <c r="A43" s="74"/>
      <c r="B43" s="74"/>
      <c r="C43" s="75"/>
      <c r="D43" s="13" t="s">
        <v>39</v>
      </c>
      <c r="E43" s="43">
        <v>0</v>
      </c>
      <c r="F43" s="16"/>
      <c r="G43" s="43"/>
      <c r="H43" s="16"/>
      <c r="I43" s="43"/>
      <c r="J43" s="16"/>
      <c r="K43" s="43"/>
      <c r="L43" s="16"/>
      <c r="M43" s="43"/>
      <c r="N43" s="16"/>
      <c r="O43" s="43"/>
      <c r="P43" s="16"/>
    </row>
    <row r="44" spans="1:16" s="7" customFormat="1" ht="24" customHeight="1" thickBot="1">
      <c r="A44" s="74"/>
      <c r="B44" s="74"/>
      <c r="C44" s="79"/>
      <c r="D44" s="33" t="s">
        <v>40</v>
      </c>
      <c r="E44" s="45">
        <v>0</v>
      </c>
      <c r="F44" s="30"/>
      <c r="G44" s="45"/>
      <c r="H44" s="30"/>
      <c r="I44" s="45"/>
      <c r="J44" s="30"/>
      <c r="K44" s="45"/>
      <c r="L44" s="30"/>
      <c r="M44" s="45"/>
      <c r="N44" s="30"/>
      <c r="O44" s="45"/>
      <c r="P44" s="30"/>
    </row>
    <row r="45" spans="1:16" s="7" customFormat="1" ht="24" customHeight="1">
      <c r="A45" s="74"/>
      <c r="B45" s="74"/>
      <c r="C45" s="78" t="s">
        <v>94</v>
      </c>
      <c r="D45" s="31" t="s">
        <v>41</v>
      </c>
      <c r="E45" s="46">
        <v>0</v>
      </c>
      <c r="F45" s="32"/>
      <c r="G45" s="46"/>
      <c r="H45" s="32"/>
      <c r="I45" s="46"/>
      <c r="J45" s="32"/>
      <c r="K45" s="46"/>
      <c r="L45" s="32"/>
      <c r="M45" s="46"/>
      <c r="N45" s="32"/>
      <c r="O45" s="46"/>
      <c r="P45" s="32"/>
    </row>
    <row r="46" spans="1:16" s="7" customFormat="1" ht="24" customHeight="1">
      <c r="A46" s="74"/>
      <c r="B46" s="74"/>
      <c r="C46" s="75"/>
      <c r="D46" s="13" t="s">
        <v>42</v>
      </c>
      <c r="E46" s="43">
        <v>400</v>
      </c>
      <c r="F46" s="16"/>
      <c r="G46" s="43"/>
      <c r="H46" s="16"/>
      <c r="I46" s="43"/>
      <c r="J46" s="16"/>
      <c r="K46" s="43"/>
      <c r="L46" s="16"/>
      <c r="M46" s="43"/>
      <c r="N46" s="16"/>
      <c r="O46" s="43"/>
      <c r="P46" s="16"/>
    </row>
    <row r="47" spans="1:16" s="7" customFormat="1" ht="24" customHeight="1" thickBot="1">
      <c r="A47" s="74"/>
      <c r="B47" s="74"/>
      <c r="C47" s="79"/>
      <c r="D47" s="29" t="s">
        <v>25</v>
      </c>
      <c r="E47" s="45">
        <v>0</v>
      </c>
      <c r="F47" s="30"/>
      <c r="G47" s="45"/>
      <c r="H47" s="30"/>
      <c r="I47" s="45"/>
      <c r="J47" s="30"/>
      <c r="K47" s="45"/>
      <c r="L47" s="30"/>
      <c r="M47" s="45"/>
      <c r="N47" s="30"/>
      <c r="O47" s="45"/>
      <c r="P47" s="30"/>
    </row>
    <row r="48" spans="1:16" s="7" customFormat="1" ht="24" customHeight="1" thickBot="1">
      <c r="A48" s="74"/>
      <c r="B48" s="74"/>
      <c r="C48" s="80" t="s">
        <v>95</v>
      </c>
      <c r="D48" s="35" t="s">
        <v>43</v>
      </c>
      <c r="E48" s="47">
        <v>0</v>
      </c>
      <c r="F48" s="36"/>
      <c r="G48" s="47"/>
      <c r="H48" s="36"/>
      <c r="I48" s="47"/>
      <c r="J48" s="36"/>
      <c r="K48" s="47"/>
      <c r="L48" s="36"/>
      <c r="M48" s="47"/>
      <c r="N48" s="36"/>
      <c r="O48" s="47"/>
      <c r="P48" s="36"/>
    </row>
    <row r="49" spans="1:16" s="7" customFormat="1" ht="24" customHeight="1">
      <c r="A49" s="74"/>
      <c r="B49" s="74"/>
      <c r="C49" s="81" t="s">
        <v>96</v>
      </c>
      <c r="D49" s="26"/>
      <c r="E49" s="34">
        <f t="shared" ref="E49:P49" si="3">SUM(E28:E48)</f>
        <v>4320</v>
      </c>
      <c r="F49" s="34">
        <f t="shared" si="3"/>
        <v>100</v>
      </c>
      <c r="G49" s="34">
        <f t="shared" si="3"/>
        <v>200</v>
      </c>
      <c r="H49" s="34">
        <f t="shared" si="3"/>
        <v>300</v>
      </c>
      <c r="I49" s="34">
        <f t="shared" si="3"/>
        <v>400</v>
      </c>
      <c r="J49" s="34">
        <f t="shared" si="3"/>
        <v>500</v>
      </c>
      <c r="K49" s="34">
        <f t="shared" si="3"/>
        <v>600</v>
      </c>
      <c r="L49" s="34">
        <f t="shared" si="3"/>
        <v>700</v>
      </c>
      <c r="M49" s="34">
        <f t="shared" si="3"/>
        <v>800</v>
      </c>
      <c r="N49" s="34">
        <f t="shared" si="3"/>
        <v>900</v>
      </c>
      <c r="O49" s="34">
        <f t="shared" si="3"/>
        <v>1000</v>
      </c>
      <c r="P49" s="34">
        <f t="shared" si="3"/>
        <v>1100</v>
      </c>
    </row>
    <row r="50" spans="1:16" s="7" customFormat="1" ht="24" customHeight="1">
      <c r="A50" s="74"/>
      <c r="B50" s="74"/>
      <c r="C50" s="82" t="s">
        <v>97</v>
      </c>
      <c r="D50" s="28"/>
      <c r="E50" s="22">
        <f t="shared" ref="E50:P50" si="4">E49/E13</f>
        <v>0.73096446700507611</v>
      </c>
      <c r="F50" s="22">
        <f t="shared" si="4"/>
        <v>1</v>
      </c>
      <c r="G50" s="22">
        <f t="shared" si="4"/>
        <v>1</v>
      </c>
      <c r="H50" s="22">
        <f t="shared" si="4"/>
        <v>1</v>
      </c>
      <c r="I50" s="22">
        <f t="shared" si="4"/>
        <v>1</v>
      </c>
      <c r="J50" s="22">
        <f t="shared" si="4"/>
        <v>1</v>
      </c>
      <c r="K50" s="22">
        <f t="shared" si="4"/>
        <v>1</v>
      </c>
      <c r="L50" s="22">
        <f t="shared" si="4"/>
        <v>1</v>
      </c>
      <c r="M50" s="22">
        <f t="shared" si="4"/>
        <v>1</v>
      </c>
      <c r="N50" s="22">
        <f t="shared" si="4"/>
        <v>1</v>
      </c>
      <c r="O50" s="22">
        <f t="shared" si="4"/>
        <v>1</v>
      </c>
      <c r="P50" s="22">
        <f t="shared" si="4"/>
        <v>1</v>
      </c>
    </row>
    <row r="51" spans="1:16" ht="16">
      <c r="A51" s="2"/>
      <c r="B51" s="2"/>
      <c r="C51" s="2"/>
      <c r="D51" s="2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ht="16">
      <c r="A52" s="2"/>
      <c r="B52" s="2"/>
      <c r="C52" s="2"/>
      <c r="D52" s="2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s="7" customFormat="1" ht="24" customHeight="1">
      <c r="A53" s="74" t="s">
        <v>98</v>
      </c>
      <c r="B53" s="74"/>
      <c r="C53" s="75" t="s">
        <v>90</v>
      </c>
      <c r="D53" s="23" t="s">
        <v>45</v>
      </c>
      <c r="E53" s="42">
        <v>200</v>
      </c>
      <c r="F53" s="24">
        <v>100</v>
      </c>
      <c r="G53" s="42">
        <v>200</v>
      </c>
      <c r="H53" s="24">
        <v>300</v>
      </c>
      <c r="I53" s="42">
        <v>400</v>
      </c>
      <c r="J53" s="24">
        <v>500</v>
      </c>
      <c r="K53" s="42">
        <v>600</v>
      </c>
      <c r="L53" s="24">
        <v>700</v>
      </c>
      <c r="M53" s="42">
        <v>800</v>
      </c>
      <c r="N53" s="24">
        <v>900</v>
      </c>
      <c r="O53" s="42">
        <v>1000</v>
      </c>
      <c r="P53" s="24">
        <v>1100</v>
      </c>
    </row>
    <row r="54" spans="1:16" s="7" customFormat="1" ht="24" customHeight="1">
      <c r="A54" s="74"/>
      <c r="B54" s="74"/>
      <c r="C54" s="75"/>
      <c r="D54" s="13" t="s">
        <v>46</v>
      </c>
      <c r="E54" s="43">
        <v>150</v>
      </c>
      <c r="F54" s="16"/>
      <c r="G54" s="43"/>
      <c r="H54" s="16"/>
      <c r="I54" s="43"/>
      <c r="J54" s="16"/>
      <c r="K54" s="43"/>
      <c r="L54" s="16"/>
      <c r="M54" s="43"/>
      <c r="N54" s="16"/>
      <c r="O54" s="43"/>
      <c r="P54" s="16"/>
    </row>
    <row r="55" spans="1:16" s="7" customFormat="1" ht="24" customHeight="1">
      <c r="A55" s="74"/>
      <c r="B55" s="74"/>
      <c r="C55" s="75"/>
      <c r="D55" s="13" t="s">
        <v>47</v>
      </c>
      <c r="E55" s="43">
        <v>200</v>
      </c>
      <c r="F55" s="16"/>
      <c r="G55" s="43"/>
      <c r="H55" s="16"/>
      <c r="I55" s="43"/>
      <c r="J55" s="16"/>
      <c r="K55" s="43"/>
      <c r="L55" s="16"/>
      <c r="M55" s="43"/>
      <c r="N55" s="16"/>
      <c r="O55" s="43"/>
      <c r="P55" s="16"/>
    </row>
    <row r="56" spans="1:16" s="7" customFormat="1" ht="24" customHeight="1">
      <c r="A56" s="74"/>
      <c r="B56" s="74"/>
      <c r="C56" s="75"/>
      <c r="D56" s="13" t="s">
        <v>48</v>
      </c>
      <c r="E56" s="43">
        <v>200</v>
      </c>
      <c r="F56" s="16"/>
      <c r="G56" s="43"/>
      <c r="H56" s="16"/>
      <c r="I56" s="43"/>
      <c r="J56" s="16"/>
      <c r="K56" s="43"/>
      <c r="L56" s="16"/>
      <c r="M56" s="43"/>
      <c r="N56" s="16"/>
      <c r="O56" s="43"/>
      <c r="P56" s="16"/>
    </row>
    <row r="57" spans="1:16" s="7" customFormat="1" ht="24" customHeight="1">
      <c r="A57" s="74"/>
      <c r="B57" s="74"/>
      <c r="C57" s="75"/>
      <c r="D57" s="37" t="s">
        <v>49</v>
      </c>
      <c r="E57" s="43">
        <v>120</v>
      </c>
      <c r="F57" s="16"/>
      <c r="G57" s="43"/>
      <c r="H57" s="16"/>
      <c r="I57" s="43"/>
      <c r="J57" s="16"/>
      <c r="K57" s="43"/>
      <c r="L57" s="16"/>
      <c r="M57" s="43"/>
      <c r="N57" s="16"/>
      <c r="O57" s="43"/>
      <c r="P57" s="16"/>
    </row>
    <row r="58" spans="1:16" s="7" customFormat="1" ht="24" customHeight="1">
      <c r="A58" s="74"/>
      <c r="B58" s="74"/>
      <c r="C58" s="75"/>
      <c r="D58" s="38" t="s">
        <v>50</v>
      </c>
      <c r="E58" s="43">
        <v>0</v>
      </c>
      <c r="F58" s="16"/>
      <c r="G58" s="43"/>
      <c r="H58" s="16"/>
      <c r="I58" s="43"/>
      <c r="J58" s="16"/>
      <c r="K58" s="43"/>
      <c r="L58" s="16"/>
      <c r="M58" s="43"/>
      <c r="N58" s="16"/>
      <c r="O58" s="43"/>
      <c r="P58" s="16"/>
    </row>
    <row r="59" spans="1:16" s="7" customFormat="1" ht="24" customHeight="1">
      <c r="A59" s="74"/>
      <c r="B59" s="74"/>
      <c r="C59" s="75"/>
      <c r="D59" s="13" t="s">
        <v>51</v>
      </c>
      <c r="E59" s="43">
        <v>120</v>
      </c>
      <c r="F59" s="16"/>
      <c r="G59" s="43"/>
      <c r="H59" s="16"/>
      <c r="I59" s="43"/>
      <c r="J59" s="16"/>
      <c r="K59" s="43"/>
      <c r="L59" s="16"/>
      <c r="M59" s="43"/>
      <c r="N59" s="16"/>
      <c r="O59" s="43"/>
      <c r="P59" s="16"/>
    </row>
    <row r="60" spans="1:16" s="7" customFormat="1" ht="24" customHeight="1" thickBot="1">
      <c r="A60" s="74"/>
      <c r="B60" s="74"/>
      <c r="C60" s="79"/>
      <c r="D60" s="29" t="s">
        <v>25</v>
      </c>
      <c r="E60" s="45">
        <v>0</v>
      </c>
      <c r="F60" s="30"/>
      <c r="G60" s="45"/>
      <c r="H60" s="30"/>
      <c r="I60" s="45"/>
      <c r="J60" s="30"/>
      <c r="K60" s="45"/>
      <c r="L60" s="30"/>
      <c r="M60" s="45"/>
      <c r="N60" s="30"/>
      <c r="O60" s="45"/>
      <c r="P60" s="30"/>
    </row>
    <row r="61" spans="1:16" s="7" customFormat="1" ht="24" customHeight="1">
      <c r="A61" s="74"/>
      <c r="B61" s="74"/>
      <c r="C61" s="78" t="s">
        <v>91</v>
      </c>
      <c r="D61" s="31" t="s">
        <v>52</v>
      </c>
      <c r="E61" s="46">
        <v>0</v>
      </c>
      <c r="F61" s="32"/>
      <c r="G61" s="46"/>
      <c r="H61" s="32"/>
      <c r="I61" s="46"/>
      <c r="J61" s="32"/>
      <c r="K61" s="46"/>
      <c r="L61" s="32"/>
      <c r="M61" s="46"/>
      <c r="N61" s="32"/>
      <c r="O61" s="46"/>
      <c r="P61" s="32"/>
    </row>
    <row r="62" spans="1:16" s="7" customFormat="1" ht="24" customHeight="1">
      <c r="A62" s="74"/>
      <c r="B62" s="74"/>
      <c r="C62" s="75"/>
      <c r="D62" s="13" t="s">
        <v>53</v>
      </c>
      <c r="E62" s="43">
        <v>0</v>
      </c>
      <c r="F62" s="16"/>
      <c r="G62" s="43"/>
      <c r="H62" s="16"/>
      <c r="I62" s="43"/>
      <c r="J62" s="16"/>
      <c r="K62" s="43"/>
      <c r="L62" s="16"/>
      <c r="M62" s="43"/>
      <c r="N62" s="16"/>
      <c r="O62" s="43"/>
      <c r="P62" s="16"/>
    </row>
    <row r="63" spans="1:16" s="7" customFormat="1" ht="24" customHeight="1">
      <c r="A63" s="74"/>
      <c r="B63" s="74"/>
      <c r="C63" s="75"/>
      <c r="D63" s="13" t="s">
        <v>54</v>
      </c>
      <c r="E63" s="43">
        <v>400</v>
      </c>
      <c r="F63" s="16"/>
      <c r="G63" s="43"/>
      <c r="H63" s="16"/>
      <c r="I63" s="43"/>
      <c r="J63" s="16"/>
      <c r="K63" s="43"/>
      <c r="L63" s="16"/>
      <c r="M63" s="43"/>
      <c r="N63" s="16"/>
      <c r="O63" s="43"/>
      <c r="P63" s="16"/>
    </row>
    <row r="64" spans="1:16" s="7" customFormat="1" ht="24" customHeight="1">
      <c r="A64" s="74"/>
      <c r="B64" s="74"/>
      <c r="C64" s="75"/>
      <c r="D64" s="13" t="s">
        <v>35</v>
      </c>
      <c r="E64" s="43">
        <v>0</v>
      </c>
      <c r="F64" s="16"/>
      <c r="G64" s="43"/>
      <c r="H64" s="16"/>
      <c r="I64" s="43"/>
      <c r="J64" s="16"/>
      <c r="K64" s="43"/>
      <c r="L64" s="16"/>
      <c r="M64" s="43"/>
      <c r="N64" s="16"/>
      <c r="O64" s="43"/>
      <c r="P64" s="16"/>
    </row>
    <row r="65" spans="1:16" s="7" customFormat="1" ht="24" customHeight="1" thickBot="1">
      <c r="A65" s="74"/>
      <c r="B65" s="74"/>
      <c r="C65" s="79"/>
      <c r="D65" s="29" t="s">
        <v>25</v>
      </c>
      <c r="E65" s="45">
        <v>0</v>
      </c>
      <c r="F65" s="30"/>
      <c r="G65" s="45"/>
      <c r="H65" s="30"/>
      <c r="I65" s="45"/>
      <c r="J65" s="30"/>
      <c r="K65" s="45"/>
      <c r="L65" s="30"/>
      <c r="M65" s="45"/>
      <c r="N65" s="30"/>
      <c r="O65" s="45"/>
      <c r="P65" s="30"/>
    </row>
    <row r="66" spans="1:16" s="7" customFormat="1" ht="24" customHeight="1">
      <c r="A66" s="74"/>
      <c r="B66" s="74"/>
      <c r="C66" s="78" t="s">
        <v>99</v>
      </c>
      <c r="D66" s="31" t="s">
        <v>55</v>
      </c>
      <c r="E66" s="46">
        <v>1000</v>
      </c>
      <c r="F66" s="32"/>
      <c r="G66" s="46"/>
      <c r="H66" s="32"/>
      <c r="I66" s="46"/>
      <c r="J66" s="32"/>
      <c r="K66" s="46"/>
      <c r="L66" s="32"/>
      <c r="M66" s="46"/>
      <c r="N66" s="32"/>
      <c r="O66" s="46"/>
      <c r="P66" s="32"/>
    </row>
    <row r="67" spans="1:16" s="7" customFormat="1" ht="24" customHeight="1">
      <c r="A67" s="74"/>
      <c r="B67" s="74"/>
      <c r="C67" s="75"/>
      <c r="D67" s="13" t="s">
        <v>56</v>
      </c>
      <c r="E67" s="43">
        <v>0</v>
      </c>
      <c r="F67" s="16"/>
      <c r="G67" s="43"/>
      <c r="H67" s="16"/>
      <c r="I67" s="43"/>
      <c r="J67" s="16"/>
      <c r="K67" s="43"/>
      <c r="L67" s="16"/>
      <c r="M67" s="43"/>
      <c r="N67" s="16"/>
      <c r="O67" s="43"/>
      <c r="P67" s="16"/>
    </row>
    <row r="68" spans="1:16" s="7" customFormat="1" ht="24" customHeight="1">
      <c r="A68" s="74"/>
      <c r="B68" s="74"/>
      <c r="C68" s="75"/>
      <c r="D68" s="13" t="s">
        <v>57</v>
      </c>
      <c r="E68" s="43">
        <v>120</v>
      </c>
      <c r="F68" s="16"/>
      <c r="G68" s="43"/>
      <c r="H68" s="16"/>
      <c r="I68" s="43"/>
      <c r="J68" s="16"/>
      <c r="K68" s="43"/>
      <c r="L68" s="16"/>
      <c r="M68" s="43"/>
      <c r="N68" s="16"/>
      <c r="O68" s="43"/>
      <c r="P68" s="16"/>
    </row>
    <row r="69" spans="1:16" s="7" customFormat="1" ht="24" customHeight="1" thickBot="1">
      <c r="A69" s="74"/>
      <c r="B69" s="74"/>
      <c r="C69" s="79"/>
      <c r="D69" s="29" t="s">
        <v>25</v>
      </c>
      <c r="E69" s="45">
        <v>0</v>
      </c>
      <c r="F69" s="30"/>
      <c r="G69" s="45"/>
      <c r="H69" s="30"/>
      <c r="I69" s="45"/>
      <c r="J69" s="30"/>
      <c r="K69" s="45"/>
      <c r="L69" s="30"/>
      <c r="M69" s="45"/>
      <c r="N69" s="30"/>
      <c r="O69" s="45"/>
      <c r="P69" s="30"/>
    </row>
    <row r="70" spans="1:16" s="7" customFormat="1" ht="24" customHeight="1">
      <c r="A70" s="74"/>
      <c r="B70" s="74"/>
      <c r="C70" s="78" t="s">
        <v>92</v>
      </c>
      <c r="D70" s="31" t="s">
        <v>58</v>
      </c>
      <c r="E70" s="46">
        <v>100</v>
      </c>
      <c r="F70" s="32"/>
      <c r="G70" s="46"/>
      <c r="H70" s="32"/>
      <c r="I70" s="46"/>
      <c r="J70" s="32"/>
      <c r="K70" s="46"/>
      <c r="L70" s="32"/>
      <c r="M70" s="46"/>
      <c r="N70" s="32"/>
      <c r="O70" s="46"/>
      <c r="P70" s="32"/>
    </row>
    <row r="71" spans="1:16" s="7" customFormat="1" ht="24" customHeight="1" thickBot="1">
      <c r="A71" s="74"/>
      <c r="B71" s="74"/>
      <c r="C71" s="79"/>
      <c r="D71" s="29" t="s">
        <v>25</v>
      </c>
      <c r="E71" s="45">
        <v>0</v>
      </c>
      <c r="F71" s="30"/>
      <c r="G71" s="45"/>
      <c r="H71" s="30"/>
      <c r="I71" s="45"/>
      <c r="J71" s="30"/>
      <c r="K71" s="45"/>
      <c r="L71" s="30"/>
      <c r="M71" s="45"/>
      <c r="N71" s="30"/>
      <c r="O71" s="45"/>
      <c r="P71" s="30"/>
    </row>
    <row r="72" spans="1:16" s="7" customFormat="1" ht="24" customHeight="1">
      <c r="A72" s="74"/>
      <c r="B72" s="74"/>
      <c r="C72" s="78" t="s">
        <v>100</v>
      </c>
      <c r="D72" s="31" t="s">
        <v>59</v>
      </c>
      <c r="E72" s="46">
        <v>100</v>
      </c>
      <c r="F72" s="32"/>
      <c r="G72" s="46"/>
      <c r="H72" s="32"/>
      <c r="I72" s="46"/>
      <c r="J72" s="32"/>
      <c r="K72" s="46"/>
      <c r="L72" s="32"/>
      <c r="M72" s="46"/>
      <c r="N72" s="32"/>
      <c r="O72" s="46"/>
      <c r="P72" s="32"/>
    </row>
    <row r="73" spans="1:16" s="7" customFormat="1" ht="24" customHeight="1">
      <c r="A73" s="74"/>
      <c r="B73" s="74"/>
      <c r="C73" s="75"/>
      <c r="D73" s="13" t="s">
        <v>60</v>
      </c>
      <c r="E73" s="43">
        <v>100</v>
      </c>
      <c r="F73" s="16"/>
      <c r="G73" s="43"/>
      <c r="H73" s="16"/>
      <c r="I73" s="43"/>
      <c r="J73" s="16"/>
      <c r="K73" s="43"/>
      <c r="L73" s="16"/>
      <c r="M73" s="43"/>
      <c r="N73" s="16"/>
      <c r="O73" s="43"/>
      <c r="P73" s="16"/>
    </row>
    <row r="74" spans="1:16" s="7" customFormat="1" ht="24" customHeight="1">
      <c r="A74" s="74"/>
      <c r="B74" s="74"/>
      <c r="C74" s="75"/>
      <c r="D74" s="13" t="s">
        <v>61</v>
      </c>
      <c r="E74" s="43">
        <v>40</v>
      </c>
      <c r="F74" s="16"/>
      <c r="G74" s="43"/>
      <c r="H74" s="16"/>
      <c r="I74" s="43"/>
      <c r="J74" s="16"/>
      <c r="K74" s="43"/>
      <c r="L74" s="16"/>
      <c r="M74" s="43"/>
      <c r="N74" s="16"/>
      <c r="O74" s="43"/>
      <c r="P74" s="16"/>
    </row>
    <row r="75" spans="1:16" s="7" customFormat="1" ht="24" customHeight="1">
      <c r="A75" s="74"/>
      <c r="B75" s="74"/>
      <c r="C75" s="75"/>
      <c r="D75" s="13" t="s">
        <v>62</v>
      </c>
      <c r="E75" s="43">
        <v>120</v>
      </c>
      <c r="F75" s="16"/>
      <c r="G75" s="43"/>
      <c r="H75" s="16"/>
      <c r="I75" s="43"/>
      <c r="J75" s="16"/>
      <c r="K75" s="43"/>
      <c r="L75" s="16"/>
      <c r="M75" s="43"/>
      <c r="N75" s="16"/>
      <c r="O75" s="43"/>
      <c r="P75" s="16"/>
    </row>
    <row r="76" spans="1:16" s="7" customFormat="1" ht="24" customHeight="1">
      <c r="A76" s="74"/>
      <c r="B76" s="74"/>
      <c r="C76" s="75"/>
      <c r="D76" s="14" t="s">
        <v>63</v>
      </c>
      <c r="E76" s="43">
        <v>0</v>
      </c>
      <c r="F76" s="16"/>
      <c r="G76" s="43"/>
      <c r="H76" s="16"/>
      <c r="I76" s="43"/>
      <c r="J76" s="16"/>
      <c r="K76" s="43"/>
      <c r="L76" s="16"/>
      <c r="M76" s="43"/>
      <c r="N76" s="16"/>
      <c r="O76" s="43"/>
      <c r="P76" s="16"/>
    </row>
    <row r="77" spans="1:16" s="7" customFormat="1" ht="24" customHeight="1" thickBot="1">
      <c r="A77" s="74"/>
      <c r="B77" s="74"/>
      <c r="C77" s="79"/>
      <c r="D77" s="33" t="s">
        <v>25</v>
      </c>
      <c r="E77" s="45">
        <v>0</v>
      </c>
      <c r="F77" s="30"/>
      <c r="G77" s="45"/>
      <c r="H77" s="30"/>
      <c r="I77" s="45"/>
      <c r="J77" s="30"/>
      <c r="K77" s="45"/>
      <c r="L77" s="30"/>
      <c r="M77" s="45"/>
      <c r="N77" s="30"/>
      <c r="O77" s="45"/>
      <c r="P77" s="30"/>
    </row>
    <row r="78" spans="1:16" s="7" customFormat="1" ht="24" customHeight="1">
      <c r="A78" s="74"/>
      <c r="B78" s="74"/>
      <c r="C78" s="83" t="s">
        <v>101</v>
      </c>
      <c r="D78" s="26"/>
      <c r="E78" s="34">
        <f t="shared" ref="E78:P78" si="5">SUM(E53:E77)</f>
        <v>2970</v>
      </c>
      <c r="F78" s="34">
        <f t="shared" si="5"/>
        <v>100</v>
      </c>
      <c r="G78" s="34">
        <f t="shared" si="5"/>
        <v>200</v>
      </c>
      <c r="H78" s="34">
        <f t="shared" si="5"/>
        <v>300</v>
      </c>
      <c r="I78" s="34">
        <f t="shared" si="5"/>
        <v>400</v>
      </c>
      <c r="J78" s="34">
        <f t="shared" si="5"/>
        <v>500</v>
      </c>
      <c r="K78" s="34">
        <f t="shared" si="5"/>
        <v>600</v>
      </c>
      <c r="L78" s="34">
        <f t="shared" si="5"/>
        <v>700</v>
      </c>
      <c r="M78" s="34">
        <f t="shared" si="5"/>
        <v>800</v>
      </c>
      <c r="N78" s="34">
        <f t="shared" si="5"/>
        <v>900</v>
      </c>
      <c r="O78" s="34">
        <f t="shared" si="5"/>
        <v>1000</v>
      </c>
      <c r="P78" s="34">
        <f t="shared" si="5"/>
        <v>1100</v>
      </c>
    </row>
    <row r="79" spans="1:16" s="7" customFormat="1" ht="24" customHeight="1">
      <c r="A79" s="74"/>
      <c r="B79" s="74"/>
      <c r="C79" s="83" t="s">
        <v>97</v>
      </c>
      <c r="D79" s="26"/>
      <c r="E79" s="27">
        <f t="shared" ref="E79:P79" si="6">E78/E13</f>
        <v>0.5025380710659898</v>
      </c>
      <c r="F79" s="27">
        <f t="shared" si="6"/>
        <v>1</v>
      </c>
      <c r="G79" s="27">
        <f t="shared" si="6"/>
        <v>1</v>
      </c>
      <c r="H79" s="27">
        <f t="shared" si="6"/>
        <v>1</v>
      </c>
      <c r="I79" s="27">
        <f t="shared" si="6"/>
        <v>1</v>
      </c>
      <c r="J79" s="27">
        <f t="shared" si="6"/>
        <v>1</v>
      </c>
      <c r="K79" s="27">
        <f t="shared" si="6"/>
        <v>1</v>
      </c>
      <c r="L79" s="27">
        <f t="shared" si="6"/>
        <v>1</v>
      </c>
      <c r="M79" s="27">
        <f t="shared" si="6"/>
        <v>1</v>
      </c>
      <c r="N79" s="27">
        <f t="shared" si="6"/>
        <v>1</v>
      </c>
      <c r="O79" s="27">
        <f t="shared" si="6"/>
        <v>1</v>
      </c>
      <c r="P79" s="27">
        <f t="shared" si="6"/>
        <v>1</v>
      </c>
    </row>
    <row r="80" spans="1:16" ht="16">
      <c r="A80" s="2"/>
      <c r="B80" s="2"/>
      <c r="C80" s="2"/>
      <c r="D80" s="2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ht="16">
      <c r="A81" s="2"/>
      <c r="B81" s="2"/>
      <c r="C81" s="2"/>
      <c r="D81" s="2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s="7" customFormat="1" ht="24" customHeight="1">
      <c r="A82" s="74" t="s">
        <v>102</v>
      </c>
      <c r="B82" s="74"/>
      <c r="C82" s="75" t="s">
        <v>92</v>
      </c>
      <c r="D82" s="23" t="s">
        <v>64</v>
      </c>
      <c r="E82" s="42">
        <v>0</v>
      </c>
      <c r="F82" s="24">
        <v>100</v>
      </c>
      <c r="G82" s="42">
        <v>200</v>
      </c>
      <c r="H82" s="24">
        <v>300</v>
      </c>
      <c r="I82" s="42">
        <v>400</v>
      </c>
      <c r="J82" s="24">
        <v>500</v>
      </c>
      <c r="K82" s="42">
        <v>600</v>
      </c>
      <c r="L82" s="24">
        <v>700</v>
      </c>
      <c r="M82" s="42">
        <v>800</v>
      </c>
      <c r="N82" s="24">
        <v>900</v>
      </c>
      <c r="O82" s="42">
        <v>1000</v>
      </c>
      <c r="P82" s="24">
        <v>1100</v>
      </c>
    </row>
    <row r="83" spans="1:16" s="7" customFormat="1" ht="24" customHeight="1">
      <c r="A83" s="74"/>
      <c r="B83" s="74"/>
      <c r="C83" s="75"/>
      <c r="D83" s="13" t="s">
        <v>65</v>
      </c>
      <c r="E83" s="43">
        <v>0</v>
      </c>
      <c r="F83" s="16"/>
      <c r="G83" s="43"/>
      <c r="H83" s="16"/>
      <c r="I83" s="43"/>
      <c r="J83" s="16"/>
      <c r="K83" s="43"/>
      <c r="L83" s="16"/>
      <c r="M83" s="43"/>
      <c r="N83" s="16"/>
      <c r="O83" s="43"/>
      <c r="P83" s="16"/>
    </row>
    <row r="84" spans="1:16" s="7" customFormat="1" ht="24" customHeight="1" thickBot="1">
      <c r="A84" s="74"/>
      <c r="B84" s="74"/>
      <c r="C84" s="79"/>
      <c r="D84" s="29" t="s">
        <v>66</v>
      </c>
      <c r="E84" s="45">
        <v>100</v>
      </c>
      <c r="F84" s="30"/>
      <c r="G84" s="45"/>
      <c r="H84" s="30"/>
      <c r="I84" s="45"/>
      <c r="J84" s="30"/>
      <c r="K84" s="45"/>
      <c r="L84" s="30"/>
      <c r="M84" s="45"/>
      <c r="N84" s="30"/>
      <c r="O84" s="45"/>
      <c r="P84" s="30"/>
    </row>
    <row r="85" spans="1:16" s="7" customFormat="1" ht="24" customHeight="1">
      <c r="A85" s="74"/>
      <c r="B85" s="74"/>
      <c r="C85" s="78" t="s">
        <v>103</v>
      </c>
      <c r="D85" s="31" t="s">
        <v>67</v>
      </c>
      <c r="E85" s="46">
        <v>340</v>
      </c>
      <c r="F85" s="32"/>
      <c r="G85" s="46"/>
      <c r="H85" s="32"/>
      <c r="I85" s="46"/>
      <c r="J85" s="32"/>
      <c r="K85" s="46"/>
      <c r="L85" s="32"/>
      <c r="M85" s="46"/>
      <c r="N85" s="32"/>
      <c r="O85" s="46"/>
      <c r="P85" s="32"/>
    </row>
    <row r="86" spans="1:16" s="7" customFormat="1" ht="24" customHeight="1" thickBot="1">
      <c r="A86" s="74"/>
      <c r="B86" s="74"/>
      <c r="C86" s="79"/>
      <c r="D86" s="29" t="s">
        <v>68</v>
      </c>
      <c r="E86" s="45">
        <v>200</v>
      </c>
      <c r="F86" s="30"/>
      <c r="G86" s="45"/>
      <c r="H86" s="30"/>
      <c r="I86" s="45"/>
      <c r="J86" s="30"/>
      <c r="K86" s="45"/>
      <c r="L86" s="30"/>
      <c r="M86" s="45"/>
      <c r="N86" s="30"/>
      <c r="O86" s="45"/>
      <c r="P86" s="30"/>
    </row>
    <row r="87" spans="1:16" s="7" customFormat="1" ht="24" customHeight="1">
      <c r="A87" s="74"/>
      <c r="B87" s="74"/>
      <c r="C87" s="78" t="s">
        <v>93</v>
      </c>
      <c r="D87" s="31" t="s">
        <v>69</v>
      </c>
      <c r="E87" s="46">
        <v>200</v>
      </c>
      <c r="F87" s="32"/>
      <c r="G87" s="46"/>
      <c r="H87" s="32"/>
      <c r="I87" s="46"/>
      <c r="J87" s="32"/>
      <c r="K87" s="46"/>
      <c r="L87" s="32"/>
      <c r="M87" s="46"/>
      <c r="N87" s="32"/>
      <c r="O87" s="46"/>
      <c r="P87" s="32"/>
    </row>
    <row r="88" spans="1:16" s="7" customFormat="1" ht="24" customHeight="1" thickBot="1">
      <c r="A88" s="74"/>
      <c r="B88" s="74"/>
      <c r="C88" s="79"/>
      <c r="D88" s="29" t="s">
        <v>70</v>
      </c>
      <c r="E88" s="45">
        <v>50</v>
      </c>
      <c r="F88" s="30"/>
      <c r="G88" s="45"/>
      <c r="H88" s="30"/>
      <c r="I88" s="45"/>
      <c r="J88" s="30"/>
      <c r="K88" s="45"/>
      <c r="L88" s="30"/>
      <c r="M88" s="45"/>
      <c r="N88" s="30"/>
      <c r="O88" s="45"/>
      <c r="P88" s="30"/>
    </row>
    <row r="89" spans="1:16" s="7" customFormat="1" ht="24" customHeight="1">
      <c r="A89" s="74"/>
      <c r="B89" s="74"/>
      <c r="C89" s="84" t="s">
        <v>104</v>
      </c>
      <c r="D89" s="15"/>
      <c r="E89" s="25">
        <f t="shared" ref="E89:P89" si="7">SUM(E82:E88)</f>
        <v>890</v>
      </c>
      <c r="F89" s="25">
        <f t="shared" si="7"/>
        <v>100</v>
      </c>
      <c r="G89" s="25">
        <f t="shared" si="7"/>
        <v>200</v>
      </c>
      <c r="H89" s="25">
        <f t="shared" si="7"/>
        <v>300</v>
      </c>
      <c r="I89" s="25">
        <f t="shared" si="7"/>
        <v>400</v>
      </c>
      <c r="J89" s="25">
        <f t="shared" si="7"/>
        <v>500</v>
      </c>
      <c r="K89" s="25">
        <f t="shared" si="7"/>
        <v>600</v>
      </c>
      <c r="L89" s="25">
        <f t="shared" si="7"/>
        <v>700</v>
      </c>
      <c r="M89" s="25">
        <f t="shared" si="7"/>
        <v>800</v>
      </c>
      <c r="N89" s="25">
        <f t="shared" si="7"/>
        <v>900</v>
      </c>
      <c r="O89" s="25">
        <f t="shared" si="7"/>
        <v>1000</v>
      </c>
      <c r="P89" s="25">
        <f t="shared" si="7"/>
        <v>1100</v>
      </c>
    </row>
    <row r="90" spans="1:16" s="7" customFormat="1" ht="24" customHeight="1">
      <c r="A90" s="74"/>
      <c r="B90" s="74"/>
      <c r="C90" s="85" t="s">
        <v>97</v>
      </c>
      <c r="D90" s="39"/>
      <c r="E90" s="22">
        <f t="shared" ref="E90:P90" si="8">E89/E13</f>
        <v>0.15059221658206429</v>
      </c>
      <c r="F90" s="22">
        <f t="shared" si="8"/>
        <v>1</v>
      </c>
      <c r="G90" s="22">
        <f t="shared" si="8"/>
        <v>1</v>
      </c>
      <c r="H90" s="22">
        <f t="shared" si="8"/>
        <v>1</v>
      </c>
      <c r="I90" s="22">
        <f t="shared" si="8"/>
        <v>1</v>
      </c>
      <c r="J90" s="22">
        <f t="shared" si="8"/>
        <v>1</v>
      </c>
      <c r="K90" s="22">
        <f t="shared" si="8"/>
        <v>1</v>
      </c>
      <c r="L90" s="22">
        <f t="shared" si="8"/>
        <v>1</v>
      </c>
      <c r="M90" s="22">
        <f t="shared" si="8"/>
        <v>1</v>
      </c>
      <c r="N90" s="22">
        <f t="shared" si="8"/>
        <v>1</v>
      </c>
      <c r="O90" s="22">
        <f t="shared" si="8"/>
        <v>1</v>
      </c>
      <c r="P90" s="22">
        <f t="shared" si="8"/>
        <v>1</v>
      </c>
    </row>
    <row r="91" spans="1:16" ht="16">
      <c r="A91" s="2"/>
      <c r="B91" s="2"/>
      <c r="C91" s="2"/>
      <c r="D91" s="2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ht="16">
      <c r="A92" s="2"/>
      <c r="B92" s="2"/>
      <c r="C92" s="2"/>
      <c r="D92" s="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ht="24" customHeight="1">
      <c r="A93" s="74" t="s">
        <v>108</v>
      </c>
      <c r="B93" s="74"/>
      <c r="C93" s="75" t="s">
        <v>105</v>
      </c>
      <c r="D93" s="23" t="s">
        <v>71</v>
      </c>
      <c r="E93" s="42">
        <v>0</v>
      </c>
      <c r="F93" s="24">
        <v>100</v>
      </c>
      <c r="G93" s="42">
        <v>200</v>
      </c>
      <c r="H93" s="24">
        <v>300</v>
      </c>
      <c r="I93" s="42">
        <v>400</v>
      </c>
      <c r="J93" s="24">
        <v>500</v>
      </c>
      <c r="K93" s="42">
        <v>600</v>
      </c>
      <c r="L93" s="24">
        <v>700</v>
      </c>
      <c r="M93" s="42">
        <v>800</v>
      </c>
      <c r="N93" s="24">
        <v>900</v>
      </c>
      <c r="O93" s="42">
        <v>1000</v>
      </c>
      <c r="P93" s="24">
        <v>1100</v>
      </c>
    </row>
    <row r="94" spans="1:16" ht="24" customHeight="1">
      <c r="A94" s="74"/>
      <c r="B94" s="74"/>
      <c r="C94" s="75"/>
      <c r="D94" s="13" t="s">
        <v>72</v>
      </c>
      <c r="E94" s="43">
        <v>0</v>
      </c>
      <c r="F94" s="16"/>
      <c r="G94" s="43"/>
      <c r="H94" s="16"/>
      <c r="I94" s="43"/>
      <c r="J94" s="16"/>
      <c r="K94" s="43"/>
      <c r="L94" s="16"/>
      <c r="M94" s="43"/>
      <c r="N94" s="16"/>
      <c r="O94" s="43"/>
      <c r="P94" s="16"/>
    </row>
    <row r="95" spans="1:16" ht="24" customHeight="1">
      <c r="A95" s="74"/>
      <c r="B95" s="74"/>
      <c r="C95" s="75"/>
      <c r="D95" s="13" t="s">
        <v>73</v>
      </c>
      <c r="E95" s="43">
        <v>300</v>
      </c>
      <c r="F95" s="16"/>
      <c r="G95" s="43"/>
      <c r="H95" s="16"/>
      <c r="I95" s="43"/>
      <c r="J95" s="16"/>
      <c r="K95" s="43"/>
      <c r="L95" s="16"/>
      <c r="M95" s="43"/>
      <c r="N95" s="16"/>
      <c r="O95" s="43"/>
      <c r="P95" s="16"/>
    </row>
    <row r="96" spans="1:16" ht="24" customHeight="1" thickBot="1">
      <c r="A96" s="74"/>
      <c r="B96" s="74"/>
      <c r="C96" s="79"/>
      <c r="D96" s="33" t="s">
        <v>74</v>
      </c>
      <c r="E96" s="45">
        <v>80</v>
      </c>
      <c r="F96" s="30"/>
      <c r="G96" s="45"/>
      <c r="H96" s="30"/>
      <c r="I96" s="45"/>
      <c r="J96" s="30"/>
      <c r="K96" s="45"/>
      <c r="L96" s="30"/>
      <c r="M96" s="45"/>
      <c r="N96" s="30"/>
      <c r="O96" s="45"/>
      <c r="P96" s="30"/>
    </row>
    <row r="97" spans="1:16" ht="24" customHeight="1">
      <c r="A97" s="74"/>
      <c r="B97" s="74"/>
      <c r="C97" s="78" t="s">
        <v>106</v>
      </c>
      <c r="D97" s="31" t="s">
        <v>75</v>
      </c>
      <c r="E97" s="46">
        <v>200</v>
      </c>
      <c r="F97" s="32"/>
      <c r="G97" s="46"/>
      <c r="H97" s="32"/>
      <c r="I97" s="46"/>
      <c r="J97" s="32"/>
      <c r="K97" s="46"/>
      <c r="L97" s="32"/>
      <c r="M97" s="46"/>
      <c r="N97" s="32"/>
      <c r="O97" s="46"/>
      <c r="P97" s="32"/>
    </row>
    <row r="98" spans="1:16" ht="24" customHeight="1">
      <c r="A98" s="74"/>
      <c r="B98" s="74"/>
      <c r="C98" s="75"/>
      <c r="D98" s="13" t="s">
        <v>76</v>
      </c>
      <c r="E98" s="43">
        <v>300</v>
      </c>
      <c r="F98" s="16"/>
      <c r="G98" s="43"/>
      <c r="H98" s="16"/>
      <c r="I98" s="43"/>
      <c r="J98" s="16"/>
      <c r="K98" s="43"/>
      <c r="L98" s="16"/>
      <c r="M98" s="43"/>
      <c r="N98" s="16"/>
      <c r="O98" s="43"/>
      <c r="P98" s="16"/>
    </row>
    <row r="99" spans="1:16" ht="24" customHeight="1" thickBot="1">
      <c r="A99" s="74"/>
      <c r="B99" s="74"/>
      <c r="C99" s="79"/>
      <c r="D99" s="29" t="s">
        <v>77</v>
      </c>
      <c r="E99" s="45">
        <v>120</v>
      </c>
      <c r="F99" s="30"/>
      <c r="G99" s="45"/>
      <c r="H99" s="30"/>
      <c r="I99" s="45"/>
      <c r="J99" s="30"/>
      <c r="K99" s="45"/>
      <c r="L99" s="30"/>
      <c r="M99" s="45"/>
      <c r="N99" s="30"/>
      <c r="O99" s="45"/>
      <c r="P99" s="30"/>
    </row>
    <row r="100" spans="1:16" ht="24" customHeight="1" thickBot="1">
      <c r="A100" s="74"/>
      <c r="B100" s="74"/>
      <c r="C100" s="80" t="s">
        <v>95</v>
      </c>
      <c r="D100" s="35" t="s">
        <v>78</v>
      </c>
      <c r="E100" s="47">
        <v>0</v>
      </c>
      <c r="F100" s="36"/>
      <c r="G100" s="47"/>
      <c r="H100" s="36"/>
      <c r="I100" s="47"/>
      <c r="J100" s="36"/>
      <c r="K100" s="47"/>
      <c r="L100" s="36"/>
      <c r="M100" s="47"/>
      <c r="N100" s="36"/>
      <c r="O100" s="47"/>
      <c r="P100" s="36"/>
    </row>
    <row r="101" spans="1:16" ht="24" customHeight="1">
      <c r="A101" s="74"/>
      <c r="B101" s="74"/>
      <c r="C101" s="86" t="s">
        <v>107</v>
      </c>
      <c r="D101" s="15"/>
      <c r="E101" s="25">
        <f t="shared" ref="E101:P101" si="9">SUM(E93:E100)</f>
        <v>1000</v>
      </c>
      <c r="F101" s="25">
        <f t="shared" si="9"/>
        <v>100</v>
      </c>
      <c r="G101" s="25">
        <f t="shared" si="9"/>
        <v>200</v>
      </c>
      <c r="H101" s="25">
        <f t="shared" si="9"/>
        <v>300</v>
      </c>
      <c r="I101" s="25">
        <f t="shared" si="9"/>
        <v>400</v>
      </c>
      <c r="J101" s="25">
        <f t="shared" si="9"/>
        <v>500</v>
      </c>
      <c r="K101" s="25">
        <f t="shared" si="9"/>
        <v>600</v>
      </c>
      <c r="L101" s="25">
        <f t="shared" si="9"/>
        <v>700</v>
      </c>
      <c r="M101" s="25">
        <f t="shared" si="9"/>
        <v>800</v>
      </c>
      <c r="N101" s="25">
        <f t="shared" si="9"/>
        <v>900</v>
      </c>
      <c r="O101" s="25">
        <f t="shared" si="9"/>
        <v>1000</v>
      </c>
      <c r="P101" s="25">
        <f t="shared" si="9"/>
        <v>1100</v>
      </c>
    </row>
    <row r="102" spans="1:16" ht="24" customHeight="1">
      <c r="A102" s="74"/>
      <c r="B102" s="74"/>
      <c r="C102" s="85" t="s">
        <v>97</v>
      </c>
      <c r="D102" s="28"/>
      <c r="E102" s="22">
        <f>E101/E13</f>
        <v>0.16920473773265651</v>
      </c>
      <c r="F102" s="22">
        <f>F101/F17</f>
        <v>1</v>
      </c>
      <c r="G102" s="22">
        <f>G101/G13</f>
        <v>1</v>
      </c>
      <c r="H102" s="22">
        <f>H101/H17</f>
        <v>1</v>
      </c>
      <c r="I102" s="22">
        <f>I101/I13</f>
        <v>1</v>
      </c>
      <c r="J102" s="22">
        <f>J101/J17</f>
        <v>1</v>
      </c>
      <c r="K102" s="22">
        <f>K101/K13</f>
        <v>1</v>
      </c>
      <c r="L102" s="22">
        <f>L101/L17</f>
        <v>1</v>
      </c>
      <c r="M102" s="22">
        <f>M101/M13</f>
        <v>1</v>
      </c>
      <c r="N102" s="22">
        <f>N101/N17</f>
        <v>1</v>
      </c>
      <c r="O102" s="22">
        <f>O101/O13</f>
        <v>1</v>
      </c>
      <c r="P102" s="22">
        <f>P101/P17</f>
        <v>1</v>
      </c>
    </row>
    <row r="103" spans="1:16" ht="16">
      <c r="A103" s="2"/>
      <c r="B103" s="2"/>
      <c r="C103" s="2"/>
      <c r="D103" s="2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ht="16">
      <c r="A104" s="2"/>
      <c r="B104" s="2"/>
      <c r="C104" s="2"/>
      <c r="D104" s="2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s="7" customFormat="1" ht="24" customHeight="1">
      <c r="A105" s="66" t="s">
        <v>44</v>
      </c>
      <c r="B105" s="66"/>
      <c r="C105" s="66"/>
      <c r="D105" s="40" t="s">
        <v>79</v>
      </c>
      <c r="E105" s="48">
        <f t="shared" ref="E105:P105" si="10">SUM(E5:E12)</f>
        <v>5910</v>
      </c>
      <c r="F105" s="41">
        <f t="shared" si="10"/>
        <v>100</v>
      </c>
      <c r="G105" s="48">
        <f t="shared" si="10"/>
        <v>200</v>
      </c>
      <c r="H105" s="41">
        <f t="shared" si="10"/>
        <v>300</v>
      </c>
      <c r="I105" s="48">
        <f t="shared" si="10"/>
        <v>400</v>
      </c>
      <c r="J105" s="41">
        <f t="shared" si="10"/>
        <v>500</v>
      </c>
      <c r="K105" s="48">
        <f t="shared" si="10"/>
        <v>600</v>
      </c>
      <c r="L105" s="41">
        <f t="shared" si="10"/>
        <v>700</v>
      </c>
      <c r="M105" s="48">
        <f t="shared" si="10"/>
        <v>800</v>
      </c>
      <c r="N105" s="41">
        <f t="shared" si="10"/>
        <v>900</v>
      </c>
      <c r="O105" s="48">
        <f t="shared" si="10"/>
        <v>1000</v>
      </c>
      <c r="P105" s="41">
        <f t="shared" si="10"/>
        <v>1100</v>
      </c>
    </row>
    <row r="106" spans="1:16" s="7" customFormat="1" ht="24" customHeight="1">
      <c r="A106" s="66"/>
      <c r="B106" s="66"/>
      <c r="C106" s="66"/>
      <c r="D106" s="40" t="s">
        <v>80</v>
      </c>
      <c r="E106" s="48">
        <f t="shared" ref="E106:P106" si="11">SUM(E17:E21)</f>
        <v>700</v>
      </c>
      <c r="F106" s="41">
        <f t="shared" si="11"/>
        <v>100</v>
      </c>
      <c r="G106" s="48">
        <f t="shared" si="11"/>
        <v>200</v>
      </c>
      <c r="H106" s="41">
        <f t="shared" si="11"/>
        <v>300</v>
      </c>
      <c r="I106" s="48">
        <f t="shared" si="11"/>
        <v>400</v>
      </c>
      <c r="J106" s="41">
        <f t="shared" si="11"/>
        <v>500</v>
      </c>
      <c r="K106" s="48">
        <f t="shared" si="11"/>
        <v>600</v>
      </c>
      <c r="L106" s="41">
        <f t="shared" si="11"/>
        <v>700</v>
      </c>
      <c r="M106" s="48">
        <f t="shared" si="11"/>
        <v>800</v>
      </c>
      <c r="N106" s="41">
        <f t="shared" si="11"/>
        <v>900</v>
      </c>
      <c r="O106" s="48">
        <f t="shared" si="11"/>
        <v>1000</v>
      </c>
      <c r="P106" s="41">
        <f t="shared" si="11"/>
        <v>1100</v>
      </c>
    </row>
    <row r="107" spans="1:16" s="7" customFormat="1" ht="24" customHeight="1">
      <c r="A107" s="66"/>
      <c r="B107" s="66"/>
      <c r="C107" s="66"/>
      <c r="D107" s="40" t="s">
        <v>81</v>
      </c>
      <c r="E107" s="48">
        <f t="shared" ref="E107:P107" si="12">SUM(E28:E48)</f>
        <v>4320</v>
      </c>
      <c r="F107" s="41">
        <f t="shared" si="12"/>
        <v>100</v>
      </c>
      <c r="G107" s="48">
        <f t="shared" si="12"/>
        <v>200</v>
      </c>
      <c r="H107" s="41">
        <f t="shared" si="12"/>
        <v>300</v>
      </c>
      <c r="I107" s="48">
        <f t="shared" si="12"/>
        <v>400</v>
      </c>
      <c r="J107" s="41">
        <f t="shared" si="12"/>
        <v>500</v>
      </c>
      <c r="K107" s="48">
        <f t="shared" si="12"/>
        <v>600</v>
      </c>
      <c r="L107" s="41">
        <f t="shared" si="12"/>
        <v>700</v>
      </c>
      <c r="M107" s="48">
        <f t="shared" si="12"/>
        <v>800</v>
      </c>
      <c r="N107" s="41">
        <f t="shared" si="12"/>
        <v>900</v>
      </c>
      <c r="O107" s="48">
        <f t="shared" si="12"/>
        <v>1000</v>
      </c>
      <c r="P107" s="41">
        <f t="shared" si="12"/>
        <v>1100</v>
      </c>
    </row>
    <row r="108" spans="1:16" s="7" customFormat="1" ht="24" customHeight="1">
      <c r="A108" s="66"/>
      <c r="B108" s="66"/>
      <c r="C108" s="66"/>
      <c r="D108" s="40" t="s">
        <v>82</v>
      </c>
      <c r="E108" s="48">
        <f t="shared" ref="E108:P108" si="13">SUM(E53:E77)</f>
        <v>2970</v>
      </c>
      <c r="F108" s="41">
        <f t="shared" si="13"/>
        <v>100</v>
      </c>
      <c r="G108" s="48">
        <f t="shared" si="13"/>
        <v>200</v>
      </c>
      <c r="H108" s="41">
        <f t="shared" si="13"/>
        <v>300</v>
      </c>
      <c r="I108" s="48">
        <f t="shared" si="13"/>
        <v>400</v>
      </c>
      <c r="J108" s="41">
        <f t="shared" si="13"/>
        <v>500</v>
      </c>
      <c r="K108" s="48">
        <f t="shared" si="13"/>
        <v>600</v>
      </c>
      <c r="L108" s="41">
        <f t="shared" si="13"/>
        <v>700</v>
      </c>
      <c r="M108" s="48">
        <f t="shared" si="13"/>
        <v>800</v>
      </c>
      <c r="N108" s="41">
        <f t="shared" si="13"/>
        <v>900</v>
      </c>
      <c r="O108" s="48">
        <f t="shared" si="13"/>
        <v>1000</v>
      </c>
      <c r="P108" s="41">
        <f t="shared" si="13"/>
        <v>1100</v>
      </c>
    </row>
    <row r="109" spans="1:16" s="7" customFormat="1" ht="24" customHeight="1">
      <c r="A109" s="66"/>
      <c r="B109" s="66"/>
      <c r="C109" s="66"/>
      <c r="D109" s="40" t="s">
        <v>83</v>
      </c>
      <c r="E109" s="48">
        <f t="shared" ref="E109:P109" si="14">SUM(E82:E88)</f>
        <v>890</v>
      </c>
      <c r="F109" s="41">
        <f t="shared" si="14"/>
        <v>100</v>
      </c>
      <c r="G109" s="48">
        <f t="shared" si="14"/>
        <v>200</v>
      </c>
      <c r="H109" s="41">
        <f t="shared" si="14"/>
        <v>300</v>
      </c>
      <c r="I109" s="48">
        <f t="shared" si="14"/>
        <v>400</v>
      </c>
      <c r="J109" s="41">
        <f t="shared" si="14"/>
        <v>500</v>
      </c>
      <c r="K109" s="48">
        <f t="shared" si="14"/>
        <v>600</v>
      </c>
      <c r="L109" s="41">
        <f t="shared" si="14"/>
        <v>700</v>
      </c>
      <c r="M109" s="48">
        <f t="shared" si="14"/>
        <v>800</v>
      </c>
      <c r="N109" s="41">
        <f t="shared" si="14"/>
        <v>900</v>
      </c>
      <c r="O109" s="48">
        <f t="shared" si="14"/>
        <v>1000</v>
      </c>
      <c r="P109" s="41">
        <f t="shared" si="14"/>
        <v>1100</v>
      </c>
    </row>
    <row r="110" spans="1:16" s="7" customFormat="1" ht="24" customHeight="1">
      <c r="A110" s="66"/>
      <c r="B110" s="66"/>
      <c r="C110" s="66"/>
      <c r="D110" s="40" t="s">
        <v>84</v>
      </c>
      <c r="E110" s="48">
        <f t="shared" ref="E110:P110" si="15">SUM(E93:E100)</f>
        <v>1000</v>
      </c>
      <c r="F110" s="41">
        <f t="shared" si="15"/>
        <v>100</v>
      </c>
      <c r="G110" s="48">
        <f t="shared" si="15"/>
        <v>200</v>
      </c>
      <c r="H110" s="41">
        <f t="shared" si="15"/>
        <v>300</v>
      </c>
      <c r="I110" s="48">
        <f t="shared" si="15"/>
        <v>400</v>
      </c>
      <c r="J110" s="41">
        <f t="shared" si="15"/>
        <v>500</v>
      </c>
      <c r="K110" s="48">
        <f t="shared" si="15"/>
        <v>600</v>
      </c>
      <c r="L110" s="41">
        <f t="shared" si="15"/>
        <v>700</v>
      </c>
      <c r="M110" s="48">
        <f t="shared" si="15"/>
        <v>800</v>
      </c>
      <c r="N110" s="41">
        <f t="shared" si="15"/>
        <v>900</v>
      </c>
      <c r="O110" s="48">
        <f t="shared" si="15"/>
        <v>1000</v>
      </c>
      <c r="P110" s="41">
        <f t="shared" si="15"/>
        <v>1100</v>
      </c>
    </row>
    <row r="111" spans="1:16" s="7" customFormat="1" ht="32.25" customHeight="1">
      <c r="A111" s="66"/>
      <c r="B111" s="66"/>
      <c r="C111" s="66"/>
      <c r="D111" s="88" t="s">
        <v>85</v>
      </c>
      <c r="E111" s="87">
        <f t="shared" ref="E111:P111" si="16">E105-(SUM(E106:E110))</f>
        <v>-3970</v>
      </c>
      <c r="F111" s="87">
        <f t="shared" si="16"/>
        <v>-400</v>
      </c>
      <c r="G111" s="87">
        <f t="shared" si="16"/>
        <v>-800</v>
      </c>
      <c r="H111" s="87">
        <f t="shared" si="16"/>
        <v>-1200</v>
      </c>
      <c r="I111" s="87">
        <f t="shared" si="16"/>
        <v>-1600</v>
      </c>
      <c r="J111" s="87">
        <f t="shared" si="16"/>
        <v>-2000</v>
      </c>
      <c r="K111" s="87">
        <f t="shared" si="16"/>
        <v>-2400</v>
      </c>
      <c r="L111" s="87">
        <f t="shared" si="16"/>
        <v>-2800</v>
      </c>
      <c r="M111" s="87">
        <f t="shared" si="16"/>
        <v>-3200</v>
      </c>
      <c r="N111" s="87">
        <f t="shared" si="16"/>
        <v>-3600</v>
      </c>
      <c r="O111" s="87">
        <f t="shared" si="16"/>
        <v>-4000</v>
      </c>
      <c r="P111" s="87">
        <f t="shared" si="16"/>
        <v>-4400</v>
      </c>
    </row>
  </sheetData>
  <mergeCells count="36">
    <mergeCell ref="O2:O3"/>
    <mergeCell ref="P2:P3"/>
    <mergeCell ref="A27:C27"/>
    <mergeCell ref="J2:J3"/>
    <mergeCell ref="K2:K3"/>
    <mergeCell ref="L2:L3"/>
    <mergeCell ref="M2:M3"/>
    <mergeCell ref="N2:N3"/>
    <mergeCell ref="E2:E3"/>
    <mergeCell ref="F2:F3"/>
    <mergeCell ref="G2:G3"/>
    <mergeCell ref="H2:H3"/>
    <mergeCell ref="I2:I3"/>
    <mergeCell ref="A17:C23"/>
    <mergeCell ref="A5:C13"/>
    <mergeCell ref="A93:B102"/>
    <mergeCell ref="C93:C96"/>
    <mergeCell ref="C97:C99"/>
    <mergeCell ref="A105:C111"/>
    <mergeCell ref="A2:D3"/>
    <mergeCell ref="A53:B79"/>
    <mergeCell ref="A82:B90"/>
    <mergeCell ref="C82:C84"/>
    <mergeCell ref="C85:C86"/>
    <mergeCell ref="C87:C88"/>
    <mergeCell ref="C72:C77"/>
    <mergeCell ref="C70:C71"/>
    <mergeCell ref="C66:C69"/>
    <mergeCell ref="C61:C65"/>
    <mergeCell ref="C53:C60"/>
    <mergeCell ref="C42:C44"/>
    <mergeCell ref="C28:C34"/>
    <mergeCell ref="C35:C38"/>
    <mergeCell ref="C39:C41"/>
    <mergeCell ref="A28:B50"/>
    <mergeCell ref="C45:C47"/>
  </mergeCells>
  <conditionalFormatting sqref="E111:P111">
    <cfRule type="cellIs" dxfId="0" priority="1" stopIfTrue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CONTROLE FINANCEIRO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Heloisa Corral</dc:creator>
  <cp:lastModifiedBy>Aline Mantovan</cp:lastModifiedBy>
  <dcterms:created xsi:type="dcterms:W3CDTF">2019-10-23T21:18:46Z</dcterms:created>
  <dcterms:modified xsi:type="dcterms:W3CDTF">2024-01-04T12:33:27Z</dcterms:modified>
</cp:coreProperties>
</file>